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008" windowHeight="8688" activeTab="0"/>
  </bookViews>
  <sheets>
    <sheet name="日商ネット試験申込書" sheetId="1" r:id="rId1"/>
  </sheets>
  <definedNames>
    <definedName name="_xlnm.Print_Area" localSheetId="0">'日商ネット試験申込書'!$A$1:$AP$110</definedName>
  </definedNames>
  <calcPr fullCalcOnLoad="1"/>
</workbook>
</file>

<file path=xl/sharedStrings.xml><?xml version="1.0" encoding="utf-8"?>
<sst xmlns="http://schemas.openxmlformats.org/spreadsheetml/2006/main" count="100" uniqueCount="85">
  <si>
    <t>受験日</t>
  </si>
  <si>
    <t>電話番号</t>
  </si>
  <si>
    <t>年</t>
  </si>
  <si>
    <t>月</t>
  </si>
  <si>
    <t>日</t>
  </si>
  <si>
    <t>〒</t>
  </si>
  <si>
    <t>受験料</t>
  </si>
  <si>
    <t>＠</t>
  </si>
  <si>
    <t>　　</t>
  </si>
  <si>
    <t>Excel上級</t>
  </si>
  <si>
    <t>PowerP</t>
  </si>
  <si>
    <t>Access</t>
  </si>
  <si>
    <t>Outlook</t>
  </si>
  <si>
    <t>ﾌｧﾝﾀﾞﾒﾝﾀﾙ</t>
  </si>
  <si>
    <t>キーアプリ</t>
  </si>
  <si>
    <t>リビング</t>
  </si>
  <si>
    <t>Ac VBAﾍﾞｰｼｯｸ</t>
  </si>
  <si>
    <t>Ac VBAｽﾀﾝﾀﾞｰﾄﾞ</t>
  </si>
  <si>
    <t>MOS2013</t>
  </si>
  <si>
    <t>Ex VBAﾍﾞｰｼｯｸ</t>
  </si>
  <si>
    <t>MOS2013_CHK</t>
  </si>
  <si>
    <t>part1</t>
  </si>
  <si>
    <t>ビジネス統計スペシャリスト</t>
  </si>
  <si>
    <t>西暦</t>
  </si>
  <si>
    <t>IC３　３科目一括</t>
  </si>
  <si>
    <t>MTA</t>
  </si>
  <si>
    <t>(会員)リユース営業士</t>
  </si>
  <si>
    <t>Rails4ブロンズ</t>
  </si>
  <si>
    <t>Rails5ﾍﾞｰｼｯｸ</t>
  </si>
  <si>
    <t>Rails3ブロンズ</t>
  </si>
  <si>
    <t>ACA　Photoshop CC</t>
  </si>
  <si>
    <t>①受験連絡日</t>
  </si>
  <si>
    <t>受験会場</t>
  </si>
  <si>
    <t>②受験料ご入金日</t>
  </si>
  <si>
    <t>姓）</t>
  </si>
  <si>
    <t>名）</t>
  </si>
  <si>
    <t>性別</t>
  </si>
  <si>
    <t>生年月日</t>
  </si>
  <si>
    <t>※１ 確認番号</t>
  </si>
  <si>
    <t>ご住所</t>
  </si>
  <si>
    <t>－</t>
  </si>
  <si>
    <t>希望連絡先</t>
  </si>
  <si>
    <t>円</t>
  </si>
  <si>
    <t>緊急連絡先</t>
  </si>
  <si>
    <t>メール
アドレス</t>
  </si>
  <si>
    <t>申込区分</t>
  </si>
  <si>
    <t>試験当日は、学生証もしくは在学証明書（顔写真付）を必ずお持ちください。（コピー不可）</t>
  </si>
  <si>
    <t>＜弊社記入欄＞</t>
  </si>
  <si>
    <t>申込書
到着</t>
  </si>
  <si>
    <t>振込確認</t>
  </si>
  <si>
    <t>申込完了
連絡</t>
  </si>
  <si>
    <t>連絡
担当者</t>
  </si>
  <si>
    <t>試験申込</t>
  </si>
  <si>
    <t>申込
担当者</t>
  </si>
  <si>
    <t>次ページをご覧ください。</t>
  </si>
  <si>
    <t>フリガナ</t>
  </si>
  <si>
    <t>お名前</t>
  </si>
  <si>
    <t>日</t>
  </si>
  <si>
    <t>申込日：西暦</t>
  </si>
  <si>
    <t>月</t>
  </si>
  <si>
    <t>申込内容</t>
  </si>
  <si>
    <t>受験料一覧
(税込）</t>
  </si>
  <si>
    <t>学校名（必須）：</t>
  </si>
  <si>
    <t>勤務先・大学名（任意）：</t>
  </si>
  <si>
    <t>日本商工会議所ネット試験　申込書</t>
  </si>
  <si>
    <t>日商
ＰＣ</t>
  </si>
  <si>
    <t>電子会計</t>
  </si>
  <si>
    <t>EXPERT 　￥ 6,600</t>
  </si>
  <si>
    <t>STANDARD ￥ 5,500</t>
  </si>
  <si>
    <t>BASIC　　￥ 4,400</t>
  </si>
  <si>
    <t>ENTRY　　￥ 3,300</t>
  </si>
  <si>
    <t>キータッチ２０００</t>
  </si>
  <si>
    <t>ビジネスキーボード</t>
  </si>
  <si>
    <t>日商簿記初級</t>
  </si>
  <si>
    <t>￥ 2,200</t>
  </si>
  <si>
    <t>原価計算初級</t>
  </si>
  <si>
    <t>必ず『受験までの流れについて』をご確認ください。
メール添付される場合はパスワード設定をお願いします。</t>
  </si>
  <si>
    <t>□チェックを記入し、受験料を入力してください。試験料はすべて税込表示です。</t>
  </si>
  <si>
    <t>２級　　￥ 77,00</t>
  </si>
  <si>
    <t>３級　　￥ 5,500</t>
  </si>
  <si>
    <t>基礎級　￥ 4,400</t>
  </si>
  <si>
    <t>￥ 3,300</t>
  </si>
  <si>
    <t xml:space="preserve"> ３級  ￥ 4,400</t>
  </si>
  <si>
    <t xml:space="preserve"> ２級  ￥ 7,700</t>
  </si>
  <si>
    <t>日商
プロ
グラ
ミング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</si>
</sst>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年&quot;"/>
    <numFmt numFmtId="181" formatCode="[$-411]ggge&quot;年&quot;m&quot;月&quot;d&quot;日&quot;;@"/>
    <numFmt numFmtId="182" formatCode="General&quot;月&quot;"/>
    <numFmt numFmtId="183" formatCode="General&quot;日&quot;"/>
    <numFmt numFmtId="184" formatCode="\(\ \)"/>
    <numFmt numFmtId="185" formatCode="\(@\)"/>
    <numFmt numFmtId="186" formatCode=";;;\(@\)"/>
    <numFmt numFmtId="187" formatCode="\(\ @\ \)"/>
    <numFmt numFmtId="188" formatCode="&quot;¥&quot;#,##0_);\(&quot;¥&quot;#,##0\)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0"/>
      <name val="Times New Roman"/>
      <family val="1"/>
    </font>
    <font>
      <b/>
      <sz val="10.5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sz val="9"/>
      <name val="MS UI Gothic"/>
      <family val="3"/>
    </font>
    <font>
      <b/>
      <sz val="10.5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10.5"/>
      <name val="ＭＳ ゴシック"/>
      <family val="3"/>
    </font>
    <font>
      <sz val="10.5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6"/>
      <name val="ＭＳ ゴシック"/>
      <family val="3"/>
    </font>
    <font>
      <b/>
      <sz val="16"/>
      <name val="ＭＳ ゴシック"/>
      <family val="3"/>
    </font>
    <font>
      <b/>
      <sz val="9"/>
      <color indexed="8"/>
      <name val="ＭＳ ゴシック"/>
      <family val="3"/>
    </font>
    <font>
      <b/>
      <sz val="6"/>
      <name val="ＭＳ ゴシック"/>
      <family val="3"/>
    </font>
    <font>
      <b/>
      <sz val="10.5"/>
      <color indexed="8"/>
      <name val="ＭＳ ゴシック"/>
      <family val="3"/>
    </font>
    <font>
      <b/>
      <sz val="11"/>
      <name val="ＭＳ ゴシック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0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25"/>
      </left>
      <right>
        <color indexed="63"/>
      </right>
      <top style="thin">
        <color indexed="25"/>
      </top>
      <bottom>
        <color indexed="63"/>
      </bottom>
    </border>
    <border>
      <left>
        <color indexed="63"/>
      </left>
      <right>
        <color indexed="63"/>
      </right>
      <top style="thin">
        <color indexed="25"/>
      </top>
      <bottom>
        <color indexed="63"/>
      </bottom>
    </border>
    <border>
      <left style="thin">
        <color indexed="25"/>
      </left>
      <right>
        <color indexed="63"/>
      </right>
      <top>
        <color indexed="63"/>
      </top>
      <bottom>
        <color indexed="63"/>
      </bottom>
    </border>
    <border>
      <left style="thin">
        <color indexed="25"/>
      </left>
      <right>
        <color indexed="63"/>
      </right>
      <top>
        <color indexed="63"/>
      </top>
      <bottom style="thin">
        <color indexed="25"/>
      </bottom>
    </border>
    <border>
      <left>
        <color indexed="63"/>
      </left>
      <right>
        <color indexed="63"/>
      </right>
      <top>
        <color indexed="63"/>
      </top>
      <bottom style="thin">
        <color indexed="25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dotted"/>
    </border>
    <border>
      <left style="dotted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ashed">
        <color indexed="2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13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31">
    <xf numFmtId="0" fontId="0" fillId="0" borderId="0" xfId="0" applyAlignment="1">
      <alignment vertical="center"/>
    </xf>
    <xf numFmtId="0" fontId="0" fillId="0" borderId="1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 vertical="center" shrinkToFit="1"/>
      <protection/>
    </xf>
    <xf numFmtId="0" fontId="14" fillId="0" borderId="0" xfId="0" applyFont="1" applyBorder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/>
      <protection/>
    </xf>
    <xf numFmtId="180" fontId="16" fillId="0" borderId="11" xfId="0" applyNumberFormat="1" applyFont="1" applyBorder="1" applyAlignment="1" applyProtection="1">
      <alignment vertical="center"/>
      <protection/>
    </xf>
    <xf numFmtId="182" fontId="16" fillId="0" borderId="11" xfId="0" applyNumberFormat="1" applyFont="1" applyBorder="1" applyAlignment="1" applyProtection="1">
      <alignment vertical="center"/>
      <protection/>
    </xf>
    <xf numFmtId="183" fontId="16" fillId="0" borderId="11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180" fontId="69" fillId="0" borderId="12" xfId="0" applyNumberFormat="1" applyFont="1" applyBorder="1" applyAlignment="1" applyProtection="1">
      <alignment vertical="center"/>
      <protection/>
    </xf>
    <xf numFmtId="182" fontId="69" fillId="0" borderId="12" xfId="0" applyNumberFormat="1" applyFont="1" applyBorder="1" applyAlignment="1" applyProtection="1">
      <alignment vertical="center"/>
      <protection/>
    </xf>
    <xf numFmtId="183" fontId="69" fillId="0" borderId="12" xfId="0" applyNumberFormat="1" applyFont="1" applyBorder="1" applyAlignment="1" applyProtection="1">
      <alignment vertical="center"/>
      <protection/>
    </xf>
    <xf numFmtId="183" fontId="69" fillId="0" borderId="13" xfId="0" applyNumberFormat="1" applyFont="1" applyBorder="1" applyAlignment="1" applyProtection="1">
      <alignment vertical="center"/>
      <protection/>
    </xf>
    <xf numFmtId="0" fontId="69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70" fillId="0" borderId="0" xfId="0" applyFont="1" applyFill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180" fontId="69" fillId="0" borderId="16" xfId="0" applyNumberFormat="1" applyFont="1" applyBorder="1" applyAlignment="1" applyProtection="1">
      <alignment vertical="center"/>
      <protection/>
    </xf>
    <xf numFmtId="182" fontId="69" fillId="0" borderId="16" xfId="0" applyNumberFormat="1" applyFont="1" applyBorder="1" applyAlignment="1" applyProtection="1">
      <alignment vertical="center"/>
      <protection/>
    </xf>
    <xf numFmtId="183" fontId="69" fillId="0" borderId="16" xfId="0" applyNumberFormat="1" applyFont="1" applyBorder="1" applyAlignment="1" applyProtection="1">
      <alignment vertical="center"/>
      <protection/>
    </xf>
    <xf numFmtId="183" fontId="69" fillId="0" borderId="17" xfId="0" applyNumberFormat="1" applyFont="1" applyBorder="1" applyAlignment="1" applyProtection="1">
      <alignment vertical="center"/>
      <protection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19" xfId="0" applyFont="1" applyBorder="1" applyAlignment="1">
      <alignment vertical="center" wrapText="1"/>
    </xf>
    <xf numFmtId="0" fontId="0" fillId="0" borderId="20" xfId="0" applyBorder="1" applyAlignment="1">
      <alignment vertical="top"/>
    </xf>
    <xf numFmtId="0" fontId="12" fillId="0" borderId="20" xfId="0" applyFont="1" applyBorder="1" applyAlignment="1">
      <alignment vertical="top"/>
    </xf>
    <xf numFmtId="0" fontId="0" fillId="0" borderId="21" xfId="0" applyBorder="1" applyAlignment="1">
      <alignment vertical="top"/>
    </xf>
    <xf numFmtId="0" fontId="12" fillId="0" borderId="22" xfId="0" applyFont="1" applyBorder="1" applyAlignment="1">
      <alignment vertical="top"/>
    </xf>
    <xf numFmtId="0" fontId="3" fillId="0" borderId="2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0" fillId="0" borderId="0" xfId="0" applyBorder="1" applyAlignment="1">
      <alignment vertical="top"/>
    </xf>
    <xf numFmtId="0" fontId="12" fillId="0" borderId="0" xfId="0" applyFont="1" applyBorder="1" applyAlignment="1">
      <alignment vertical="top"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 vertical="top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7" fillId="33" borderId="32" xfId="0" applyFont="1" applyFill="1" applyBorder="1" applyAlignment="1">
      <alignment vertical="center" shrinkToFit="1"/>
    </xf>
    <xf numFmtId="6" fontId="26" fillId="0" borderId="32" xfId="58" applyFont="1" applyBorder="1" applyAlignment="1" quotePrefix="1">
      <alignment horizontal="left" vertical="center" indent="1" shrinkToFit="1"/>
    </xf>
    <xf numFmtId="6" fontId="26" fillId="0" borderId="32" xfId="58" applyFont="1" applyBorder="1" applyAlignment="1">
      <alignment horizontal="left" vertical="center" indent="1" shrinkToFit="1"/>
    </xf>
    <xf numFmtId="0" fontId="3" fillId="0" borderId="15" xfId="0" applyFont="1" applyBorder="1" applyAlignment="1">
      <alignment vertical="center" shrinkToFit="1"/>
    </xf>
    <xf numFmtId="0" fontId="3" fillId="0" borderId="15" xfId="0" applyFont="1" applyBorder="1" applyAlignment="1">
      <alignment vertical="center" wrapText="1"/>
    </xf>
    <xf numFmtId="0" fontId="0" fillId="0" borderId="11" xfId="0" applyNumberFormat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locked="0"/>
    </xf>
    <xf numFmtId="6" fontId="26" fillId="0" borderId="15" xfId="58" applyFont="1" applyBorder="1" applyAlignment="1" quotePrefix="1">
      <alignment horizontal="left" vertical="center" indent="1" shrinkToFit="1"/>
    </xf>
    <xf numFmtId="6" fontId="26" fillId="0" borderId="15" xfId="58" applyFont="1" applyBorder="1" applyAlignment="1">
      <alignment horizontal="left" vertical="center" indent="1" shrinkToFit="1"/>
    </xf>
    <xf numFmtId="0" fontId="5" fillId="0" borderId="3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center" shrinkToFit="1"/>
    </xf>
    <xf numFmtId="0" fontId="3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38" fontId="15" fillId="0" borderId="36" xfId="49" applyFont="1" applyBorder="1" applyAlignment="1" applyProtection="1">
      <alignment horizontal="center" vertical="center"/>
      <protection locked="0"/>
    </xf>
    <xf numFmtId="38" fontId="15" fillId="0" borderId="11" xfId="49" applyFont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center"/>
      <protection/>
    </xf>
    <xf numFmtId="0" fontId="19" fillId="0" borderId="26" xfId="0" applyFont="1" applyBorder="1" applyAlignment="1" applyProtection="1">
      <alignment horizontal="center" vertical="center"/>
      <protection/>
    </xf>
    <xf numFmtId="0" fontId="19" fillId="0" borderId="29" xfId="0" applyFont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 wrapText="1"/>
      <protection/>
    </xf>
    <xf numFmtId="0" fontId="18" fillId="0" borderId="38" xfId="0" applyFont="1" applyBorder="1" applyAlignment="1" applyProtection="1">
      <alignment horizontal="center" vertical="center"/>
      <protection/>
    </xf>
    <xf numFmtId="31" fontId="0" fillId="0" borderId="39" xfId="0" applyNumberFormat="1" applyBorder="1" applyAlignment="1" applyProtection="1">
      <alignment vertical="center"/>
      <protection/>
    </xf>
    <xf numFmtId="0" fontId="0" fillId="0" borderId="38" xfId="0" applyNumberFormat="1" applyBorder="1" applyAlignment="1" applyProtection="1">
      <alignment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33" borderId="15" xfId="0" applyFont="1" applyFill="1" applyBorder="1" applyAlignment="1">
      <alignment horizontal="left" vertical="center" shrinkToFit="1"/>
    </xf>
    <xf numFmtId="6" fontId="26" fillId="0" borderId="15" xfId="0" applyNumberFormat="1" applyFont="1" applyBorder="1" applyAlignment="1" quotePrefix="1">
      <alignment horizontal="left" vertical="center" indent="1" shrinkToFit="1"/>
    </xf>
    <xf numFmtId="0" fontId="26" fillId="0" borderId="15" xfId="0" applyFont="1" applyBorder="1" applyAlignment="1">
      <alignment horizontal="left" vertical="center" indent="1" shrinkToFit="1"/>
    </xf>
    <xf numFmtId="0" fontId="3" fillId="33" borderId="15" xfId="0" applyFont="1" applyFill="1" applyBorder="1" applyAlignment="1">
      <alignment horizontal="center" vertical="center" wrapText="1" shrinkToFit="1"/>
    </xf>
    <xf numFmtId="0" fontId="25" fillId="0" borderId="40" xfId="0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 applyProtection="1">
      <alignment horizontal="center" vertical="center" wrapText="1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41" xfId="0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 vertical="center" wrapText="1"/>
      <protection/>
    </xf>
    <xf numFmtId="0" fontId="25" fillId="0" borderId="42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left" vertical="center"/>
      <protection/>
    </xf>
    <xf numFmtId="0" fontId="11" fillId="0" borderId="26" xfId="0" applyFont="1" applyBorder="1" applyAlignment="1" applyProtection="1">
      <alignment horizontal="left" vertical="center"/>
      <protection/>
    </xf>
    <xf numFmtId="0" fontId="11" fillId="0" borderId="29" xfId="0" applyFont="1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49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43" xfId="0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horizontal="center" vertical="center"/>
      <protection/>
    </xf>
    <xf numFmtId="0" fontId="14" fillId="0" borderId="36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/>
      <protection/>
    </xf>
    <xf numFmtId="0" fontId="16" fillId="0" borderId="11" xfId="0" applyNumberFormat="1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right" vertical="center"/>
      <protection/>
    </xf>
    <xf numFmtId="0" fontId="16" fillId="0" borderId="11" xfId="0" applyFont="1" applyBorder="1" applyAlignment="1" applyProtection="1">
      <alignment horizontal="right" vertical="center"/>
      <protection/>
    </xf>
    <xf numFmtId="0" fontId="16" fillId="0" borderId="12" xfId="0" applyFont="1" applyBorder="1" applyAlignment="1" applyProtection="1">
      <alignment horizontal="center" vertical="center"/>
      <protection/>
    </xf>
    <xf numFmtId="0" fontId="16" fillId="0" borderId="26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5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19" fillId="0" borderId="48" xfId="0" applyFont="1" applyBorder="1" applyAlignment="1" applyProtection="1">
      <alignment horizontal="center" vertical="center"/>
      <protection/>
    </xf>
    <xf numFmtId="0" fontId="19" fillId="0" borderId="46" xfId="0" applyFont="1" applyBorder="1" applyAlignment="1" applyProtection="1">
      <alignment horizontal="center" vertical="center"/>
      <protection/>
    </xf>
    <xf numFmtId="0" fontId="19" fillId="0" borderId="49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1" fillId="0" borderId="29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1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Border="1" applyAlignment="1" applyProtection="1">
      <alignment horizontal="center" vertical="center"/>
      <protection/>
    </xf>
    <xf numFmtId="31" fontId="0" fillId="0" borderId="38" xfId="0" applyNumberFormat="1" applyBorder="1" applyAlignment="1" applyProtection="1">
      <alignment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18" fillId="0" borderId="39" xfId="0" applyFont="1" applyBorder="1" applyAlignment="1" applyProtection="1">
      <alignment horizontal="center" vertical="center" wrapText="1"/>
      <protection/>
    </xf>
    <xf numFmtId="0" fontId="18" fillId="0" borderId="39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7" fillId="0" borderId="55" xfId="0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vertical="center" wrapText="1"/>
      <protection/>
    </xf>
    <xf numFmtId="0" fontId="0" fillId="0" borderId="56" xfId="0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justify" vertical="center"/>
      <protection/>
    </xf>
    <xf numFmtId="0" fontId="20" fillId="0" borderId="56" xfId="0" applyFont="1" applyBorder="1" applyAlignment="1" applyProtection="1">
      <alignment horizontal="center" vertical="center"/>
      <protection/>
    </xf>
    <xf numFmtId="0" fontId="69" fillId="0" borderId="23" xfId="0" applyFont="1" applyBorder="1" applyAlignment="1" applyProtection="1">
      <alignment horizontal="right" vertical="center"/>
      <protection/>
    </xf>
    <xf numFmtId="0" fontId="69" fillId="0" borderId="12" xfId="0" applyFont="1" applyBorder="1" applyAlignment="1" applyProtection="1">
      <alignment horizontal="right" vertical="center"/>
      <protection/>
    </xf>
    <xf numFmtId="0" fontId="69" fillId="0" borderId="57" xfId="0" applyFont="1" applyBorder="1" applyAlignment="1" applyProtection="1">
      <alignment horizontal="right" vertical="center"/>
      <protection/>
    </xf>
    <xf numFmtId="0" fontId="69" fillId="0" borderId="16" xfId="0" applyFont="1" applyBorder="1" applyAlignment="1" applyProtection="1">
      <alignment horizontal="right" vertical="center"/>
      <protection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23" fillId="0" borderId="60" xfId="0" applyFont="1" applyBorder="1" applyAlignment="1" applyProtection="1">
      <alignment horizontal="center" vertical="center" wrapText="1"/>
      <protection/>
    </xf>
    <xf numFmtId="0" fontId="23" fillId="0" borderId="61" xfId="0" applyFont="1" applyBorder="1" applyAlignment="1" applyProtection="1">
      <alignment horizontal="center" vertical="center" wrapText="1"/>
      <protection/>
    </xf>
    <xf numFmtId="0" fontId="10" fillId="0" borderId="57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center" vertical="center"/>
      <protection/>
    </xf>
    <xf numFmtId="0" fontId="11" fillId="0" borderId="44" xfId="0" applyFont="1" applyBorder="1" applyAlignment="1" applyProtection="1">
      <alignment horizontal="center" vertical="center"/>
      <protection locked="0"/>
    </xf>
    <xf numFmtId="0" fontId="11" fillId="0" borderId="63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24" fillId="0" borderId="65" xfId="0" applyFont="1" applyBorder="1" applyAlignment="1" applyProtection="1">
      <alignment horizontal="center" vertical="center" wrapText="1"/>
      <protection/>
    </xf>
    <xf numFmtId="0" fontId="24" fillId="0" borderId="44" xfId="0" applyFont="1" applyBorder="1" applyAlignment="1" applyProtection="1">
      <alignment horizontal="center" vertical="center" wrapText="1"/>
      <protection/>
    </xf>
    <xf numFmtId="0" fontId="24" fillId="0" borderId="63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69" fillId="0" borderId="12" xfId="0" applyFont="1" applyBorder="1" applyAlignment="1" applyProtection="1">
      <alignment horizontal="center" vertical="center"/>
      <protection locked="0"/>
    </xf>
    <xf numFmtId="0" fontId="69" fillId="0" borderId="16" xfId="0" applyFont="1" applyBorder="1" applyAlignment="1" applyProtection="1">
      <alignment horizontal="center" vertical="center"/>
      <protection locked="0"/>
    </xf>
    <xf numFmtId="0" fontId="69" fillId="0" borderId="12" xfId="0" applyNumberFormat="1" applyFont="1" applyBorder="1" applyAlignment="1" applyProtection="1">
      <alignment horizontal="center" vertical="center"/>
      <protection locked="0"/>
    </xf>
    <xf numFmtId="0" fontId="69" fillId="0" borderId="16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left" vertical="center" indent="1"/>
      <protection/>
    </xf>
    <xf numFmtId="0" fontId="19" fillId="0" borderId="12" xfId="0" applyFont="1" applyBorder="1" applyAlignment="1" applyProtection="1">
      <alignment horizontal="left" vertical="center" indent="1"/>
      <protection/>
    </xf>
    <xf numFmtId="0" fontId="69" fillId="0" borderId="0" xfId="0" applyFont="1" applyBorder="1" applyAlignment="1" applyProtection="1">
      <alignment horizontal="left" vertical="center"/>
      <protection/>
    </xf>
    <xf numFmtId="0" fontId="69" fillId="0" borderId="0" xfId="0" applyFont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12" fillId="0" borderId="67" xfId="0" applyNumberFormat="1" applyFont="1" applyBorder="1" applyAlignment="1" applyProtection="1">
      <alignment horizontal="center" vertical="center" wrapText="1" shrinkToFit="1"/>
      <protection/>
    </xf>
    <xf numFmtId="0" fontId="12" fillId="0" borderId="68" xfId="0" applyNumberFormat="1" applyFont="1" applyBorder="1" applyAlignment="1" applyProtection="1">
      <alignment horizontal="center" vertical="center" shrinkToFit="1"/>
      <protection/>
    </xf>
    <xf numFmtId="0" fontId="12" fillId="0" borderId="69" xfId="0" applyNumberFormat="1" applyFont="1" applyBorder="1" applyAlignment="1" applyProtection="1">
      <alignment horizontal="center" vertical="center" shrinkToFit="1"/>
      <protection/>
    </xf>
    <xf numFmtId="0" fontId="22" fillId="33" borderId="70" xfId="0" applyFont="1" applyFill="1" applyBorder="1" applyAlignment="1" applyProtection="1">
      <alignment horizontal="center" vertical="center" wrapText="1"/>
      <protection/>
    </xf>
    <xf numFmtId="0" fontId="22" fillId="33" borderId="71" xfId="0" applyFont="1" applyFill="1" applyBorder="1" applyAlignment="1" applyProtection="1">
      <alignment horizontal="center" vertical="center" wrapText="1"/>
      <protection/>
    </xf>
    <xf numFmtId="0" fontId="22" fillId="33" borderId="72" xfId="0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Border="1" applyAlignment="1" applyProtection="1">
      <alignment horizontal="center" vertical="center" shrinkToFit="1"/>
      <protection/>
    </xf>
    <xf numFmtId="0" fontId="17" fillId="0" borderId="12" xfId="0" applyNumberFormat="1" applyFont="1" applyBorder="1" applyAlignment="1" applyProtection="1">
      <alignment horizontal="center" vertical="center" shrinkToFit="1"/>
      <protection/>
    </xf>
    <xf numFmtId="0" fontId="17" fillId="0" borderId="13" xfId="0" applyNumberFormat="1" applyFont="1" applyBorder="1" applyAlignment="1" applyProtection="1">
      <alignment horizontal="center" vertical="center" shrinkToFit="1"/>
      <protection/>
    </xf>
    <xf numFmtId="0" fontId="3" fillId="0" borderId="73" xfId="0" applyFont="1" applyBorder="1" applyAlignment="1" applyProtection="1">
      <alignment horizontal="center" vertical="center" wrapText="1"/>
      <protection locked="0"/>
    </xf>
    <xf numFmtId="0" fontId="3" fillId="0" borderId="74" xfId="0" applyFont="1" applyBorder="1" applyAlignment="1" applyProtection="1">
      <alignment horizontal="center" vertical="center" wrapText="1"/>
      <protection locked="0"/>
    </xf>
    <xf numFmtId="0" fontId="3" fillId="0" borderId="75" xfId="0" applyFont="1" applyBorder="1" applyAlignment="1" applyProtection="1">
      <alignment horizontal="center" vertical="center" wrapText="1"/>
      <protection locked="0"/>
    </xf>
    <xf numFmtId="0" fontId="3" fillId="0" borderId="76" xfId="0" applyFont="1" applyBorder="1" applyAlignment="1" applyProtection="1">
      <alignment horizontal="center" vertical="center" wrapText="1"/>
      <protection locked="0"/>
    </xf>
    <xf numFmtId="0" fontId="4" fillId="0" borderId="73" xfId="0" applyFont="1" applyBorder="1" applyAlignment="1" applyProtection="1">
      <alignment horizontal="center" vertical="center" wrapText="1"/>
      <protection/>
    </xf>
    <xf numFmtId="0" fontId="4" fillId="0" borderId="75" xfId="0" applyFont="1" applyBorder="1" applyAlignment="1" applyProtection="1">
      <alignment horizontal="center" vertical="center" wrapText="1"/>
      <protection/>
    </xf>
    <xf numFmtId="0" fontId="11" fillId="0" borderId="77" xfId="0" applyFont="1" applyBorder="1" applyAlignment="1" applyProtection="1">
      <alignment horizontal="center" vertical="center"/>
      <protection/>
    </xf>
    <xf numFmtId="0" fontId="0" fillId="0" borderId="78" xfId="0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43" xfId="0" applyFont="1" applyBorder="1" applyAlignment="1">
      <alignment vertical="center" shrinkToFit="1"/>
    </xf>
    <xf numFmtId="0" fontId="17" fillId="0" borderId="23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26</xdr:col>
      <xdr:colOff>161925</xdr:colOff>
      <xdr:row>22</xdr:row>
      <xdr:rowOff>209550</xdr:rowOff>
    </xdr:from>
    <xdr:to>
      <xdr:col>29</xdr:col>
      <xdr:colOff>142875</xdr:colOff>
      <xdr:row>24</xdr:row>
      <xdr:rowOff>257175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315075"/>
          <a:ext cx="695325" cy="600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17</xdr:col>
      <xdr:colOff>85725</xdr:colOff>
      <xdr:row>20</xdr:row>
      <xdr:rowOff>104775</xdr:rowOff>
    </xdr:from>
    <xdr:to>
      <xdr:col>23</xdr:col>
      <xdr:colOff>123825</xdr:colOff>
      <xdr:row>24</xdr:row>
      <xdr:rowOff>47625</xdr:rowOff>
    </xdr:to>
    <xdr:sp>
      <xdr:nvSpPr>
        <xdr:cNvPr id="2" name="Text Box 72"/>
        <xdr:cNvSpPr txBox="1">
          <a:spLocks noChangeArrowheads="1"/>
        </xdr:cNvSpPr>
      </xdr:nvSpPr>
      <xdr:spPr>
        <a:xfrm>
          <a:off x="3190875" y="5657850"/>
          <a:ext cx="971550" cy="1047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b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１つ選択</a:t>
          </a:r>
        </a:p>
      </xdr:txBody>
    </xdr:sp>
    <xdr:clientData/>
  </xdr:twoCellAnchor>
  <xdr:twoCellAnchor>
    <xdr:from>
      <xdr:col>24</xdr:col>
      <xdr:colOff>38100</xdr:colOff>
      <xdr:row>21</xdr:row>
      <xdr:rowOff>76200</xdr:rowOff>
    </xdr:from>
    <xdr:to>
      <xdr:col>28</xdr:col>
      <xdr:colOff>38100</xdr:colOff>
      <xdr:row>22</xdr:row>
      <xdr:rowOff>190500</xdr:rowOff>
    </xdr:to>
    <xdr:sp>
      <xdr:nvSpPr>
        <xdr:cNvPr id="3" name="Text Box 415"/>
        <xdr:cNvSpPr txBox="1">
          <a:spLocks noChangeArrowheads="1"/>
        </xdr:cNvSpPr>
      </xdr:nvSpPr>
      <xdr:spPr>
        <a:xfrm>
          <a:off x="4238625" y="5905500"/>
          <a:ext cx="828675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b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123825</xdr:colOff>
      <xdr:row>21</xdr:row>
      <xdr:rowOff>95250</xdr:rowOff>
    </xdr:from>
    <xdr:to>
      <xdr:col>32</xdr:col>
      <xdr:colOff>95250</xdr:colOff>
      <xdr:row>22</xdr:row>
      <xdr:rowOff>209550</xdr:rowOff>
    </xdr:to>
    <xdr:sp>
      <xdr:nvSpPr>
        <xdr:cNvPr id="4" name="Text Box 415"/>
        <xdr:cNvSpPr txBox="1">
          <a:spLocks noChangeArrowheads="1"/>
        </xdr:cNvSpPr>
      </xdr:nvSpPr>
      <xdr:spPr>
        <a:xfrm>
          <a:off x="5153025" y="5924550"/>
          <a:ext cx="828675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b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19</xdr:row>
      <xdr:rowOff>95250</xdr:rowOff>
    </xdr:from>
    <xdr:to>
      <xdr:col>17</xdr:col>
      <xdr:colOff>0</xdr:colOff>
      <xdr:row>24</xdr:row>
      <xdr:rowOff>209550</xdr:rowOff>
    </xdr:to>
    <xdr:sp>
      <xdr:nvSpPr>
        <xdr:cNvPr id="5" name="Text Box 415"/>
        <xdr:cNvSpPr txBox="1">
          <a:spLocks noChangeArrowheads="1"/>
        </xdr:cNvSpPr>
      </xdr:nvSpPr>
      <xdr:spPr>
        <a:xfrm>
          <a:off x="933450" y="5372100"/>
          <a:ext cx="2171700" cy="1495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b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8</xdr:col>
      <xdr:colOff>104775</xdr:colOff>
      <xdr:row>19</xdr:row>
      <xdr:rowOff>209550</xdr:rowOff>
    </xdr:to>
    <xdr:sp>
      <xdr:nvSpPr>
        <xdr:cNvPr id="6" name="Text Box 415"/>
        <xdr:cNvSpPr txBox="1">
          <a:spLocks noChangeArrowheads="1"/>
        </xdr:cNvSpPr>
      </xdr:nvSpPr>
      <xdr:spPr>
        <a:xfrm>
          <a:off x="1009650" y="5286375"/>
          <a:ext cx="581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日商ＰＣ</a:t>
          </a:r>
        </a:p>
      </xdr:txBody>
    </xdr:sp>
    <xdr:clientData/>
  </xdr:twoCellAnchor>
  <xdr:twoCellAnchor>
    <xdr:from>
      <xdr:col>24</xdr:col>
      <xdr:colOff>38100</xdr:colOff>
      <xdr:row>19</xdr:row>
      <xdr:rowOff>95250</xdr:rowOff>
    </xdr:from>
    <xdr:to>
      <xdr:col>32</xdr:col>
      <xdr:colOff>95250</xdr:colOff>
      <xdr:row>21</xdr:row>
      <xdr:rowOff>0</xdr:rowOff>
    </xdr:to>
    <xdr:sp>
      <xdr:nvSpPr>
        <xdr:cNvPr id="7" name="Text Box 415"/>
        <xdr:cNvSpPr txBox="1">
          <a:spLocks noChangeArrowheads="1"/>
        </xdr:cNvSpPr>
      </xdr:nvSpPr>
      <xdr:spPr>
        <a:xfrm>
          <a:off x="4238625" y="5372100"/>
          <a:ext cx="1743075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b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19</xdr:row>
      <xdr:rowOff>19050</xdr:rowOff>
    </xdr:from>
    <xdr:to>
      <xdr:col>27</xdr:col>
      <xdr:colOff>123825</xdr:colOff>
      <xdr:row>19</xdr:row>
      <xdr:rowOff>228600</xdr:rowOff>
    </xdr:to>
    <xdr:sp>
      <xdr:nvSpPr>
        <xdr:cNvPr id="8" name="Text Box 415"/>
        <xdr:cNvSpPr txBox="1">
          <a:spLocks noChangeArrowheads="1"/>
        </xdr:cNvSpPr>
      </xdr:nvSpPr>
      <xdr:spPr>
        <a:xfrm>
          <a:off x="4324350" y="5295900"/>
          <a:ext cx="5905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電子会計</a:t>
          </a:r>
        </a:p>
      </xdr:txBody>
    </xdr:sp>
    <xdr:clientData/>
  </xdr:twoCellAnchor>
  <xdr:twoCellAnchor>
    <xdr:from>
      <xdr:col>5</xdr:col>
      <xdr:colOff>9525</xdr:colOff>
      <xdr:row>20</xdr:row>
      <xdr:rowOff>19050</xdr:rowOff>
    </xdr:from>
    <xdr:to>
      <xdr:col>8</xdr:col>
      <xdr:colOff>114300</xdr:colOff>
      <xdr:row>20</xdr:row>
      <xdr:rowOff>209550</xdr:rowOff>
    </xdr:to>
    <xdr:sp>
      <xdr:nvSpPr>
        <xdr:cNvPr id="9" name="Text Box 415"/>
        <xdr:cNvSpPr txBox="1">
          <a:spLocks noChangeArrowheads="1"/>
        </xdr:cNvSpPr>
      </xdr:nvSpPr>
      <xdr:spPr>
        <a:xfrm>
          <a:off x="1009650" y="5572125"/>
          <a:ext cx="590550" cy="1905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文書作成</a:t>
          </a:r>
        </a:p>
      </xdr:txBody>
    </xdr:sp>
    <xdr:clientData/>
  </xdr:twoCellAnchor>
  <xdr:twoCellAnchor>
    <xdr:from>
      <xdr:col>5</xdr:col>
      <xdr:colOff>9525</xdr:colOff>
      <xdr:row>21</xdr:row>
      <xdr:rowOff>180975</xdr:rowOff>
    </xdr:from>
    <xdr:to>
      <xdr:col>9</xdr:col>
      <xdr:colOff>57150</xdr:colOff>
      <xdr:row>22</xdr:row>
      <xdr:rowOff>114300</xdr:rowOff>
    </xdr:to>
    <xdr:sp>
      <xdr:nvSpPr>
        <xdr:cNvPr id="10" name="Text Box 415"/>
        <xdr:cNvSpPr txBox="1">
          <a:spLocks noChangeArrowheads="1"/>
        </xdr:cNvSpPr>
      </xdr:nvSpPr>
      <xdr:spPr>
        <a:xfrm>
          <a:off x="1009650" y="6010275"/>
          <a:ext cx="723900" cy="2095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データ活用</a:t>
          </a:r>
        </a:p>
      </xdr:txBody>
    </xdr:sp>
    <xdr:clientData/>
  </xdr:twoCellAnchor>
  <xdr:twoCellAnchor>
    <xdr:from>
      <xdr:col>5</xdr:col>
      <xdr:colOff>9525</xdr:colOff>
      <xdr:row>23</xdr:row>
      <xdr:rowOff>95250</xdr:rowOff>
    </xdr:from>
    <xdr:to>
      <xdr:col>10</xdr:col>
      <xdr:colOff>95250</xdr:colOff>
      <xdr:row>24</xdr:row>
      <xdr:rowOff>28575</xdr:rowOff>
    </xdr:to>
    <xdr:sp>
      <xdr:nvSpPr>
        <xdr:cNvPr id="11" name="Text Box 415"/>
        <xdr:cNvSpPr txBox="1">
          <a:spLocks noChangeArrowheads="1"/>
        </xdr:cNvSpPr>
      </xdr:nvSpPr>
      <xdr:spPr>
        <a:xfrm>
          <a:off x="1009650" y="6477000"/>
          <a:ext cx="1000125" cy="2095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プレゼン資料作成</a:t>
          </a:r>
        </a:p>
      </xdr:txBody>
    </xdr:sp>
    <xdr:clientData/>
  </xdr:twoCellAnchor>
  <xdr:twoCellAnchor>
    <xdr:from>
      <xdr:col>18</xdr:col>
      <xdr:colOff>38100</xdr:colOff>
      <xdr:row>19</xdr:row>
      <xdr:rowOff>238125</xdr:rowOff>
    </xdr:from>
    <xdr:to>
      <xdr:col>22</xdr:col>
      <xdr:colOff>123825</xdr:colOff>
      <xdr:row>20</xdr:row>
      <xdr:rowOff>161925</xdr:rowOff>
    </xdr:to>
    <xdr:sp>
      <xdr:nvSpPr>
        <xdr:cNvPr id="12" name="Text Box 415"/>
        <xdr:cNvSpPr txBox="1">
          <a:spLocks noChangeArrowheads="1"/>
        </xdr:cNvSpPr>
      </xdr:nvSpPr>
      <xdr:spPr>
        <a:xfrm>
          <a:off x="3305175" y="5514975"/>
          <a:ext cx="6953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Ｏｆｆｉｃｅ　Ｖｅｒ</a:t>
          </a:r>
        </a:p>
      </xdr:txBody>
    </xdr:sp>
    <xdr:clientData/>
  </xdr:twoCellAnchor>
  <xdr:twoCellAnchor>
    <xdr:from>
      <xdr:col>28</xdr:col>
      <xdr:colOff>152400</xdr:colOff>
      <xdr:row>21</xdr:row>
      <xdr:rowOff>19050</xdr:rowOff>
    </xdr:from>
    <xdr:to>
      <xdr:col>31</xdr:col>
      <xdr:colOff>95250</xdr:colOff>
      <xdr:row>21</xdr:row>
      <xdr:rowOff>190500</xdr:rowOff>
    </xdr:to>
    <xdr:sp>
      <xdr:nvSpPr>
        <xdr:cNvPr id="13" name="Text Box 415"/>
        <xdr:cNvSpPr txBox="1">
          <a:spLocks noChangeArrowheads="1"/>
        </xdr:cNvSpPr>
      </xdr:nvSpPr>
      <xdr:spPr>
        <a:xfrm>
          <a:off x="5181600" y="5848350"/>
          <a:ext cx="6096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原価計算</a:t>
          </a:r>
        </a:p>
      </xdr:txBody>
    </xdr:sp>
    <xdr:clientData/>
  </xdr:twoCellAnchor>
  <xdr:twoCellAnchor>
    <xdr:from>
      <xdr:col>24</xdr:col>
      <xdr:colOff>95250</xdr:colOff>
      <xdr:row>21</xdr:row>
      <xdr:rowOff>19050</xdr:rowOff>
    </xdr:from>
    <xdr:to>
      <xdr:col>26</xdr:col>
      <xdr:colOff>123825</xdr:colOff>
      <xdr:row>21</xdr:row>
      <xdr:rowOff>209550</xdr:rowOff>
    </xdr:to>
    <xdr:sp>
      <xdr:nvSpPr>
        <xdr:cNvPr id="14" name="Text Box 415"/>
        <xdr:cNvSpPr txBox="1">
          <a:spLocks noChangeArrowheads="1"/>
        </xdr:cNvSpPr>
      </xdr:nvSpPr>
      <xdr:spPr>
        <a:xfrm>
          <a:off x="4295775" y="5848350"/>
          <a:ext cx="3810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簿記</a:t>
          </a:r>
        </a:p>
      </xdr:txBody>
    </xdr:sp>
    <xdr:clientData/>
  </xdr:twoCellAnchor>
  <xdr:twoCellAnchor>
    <xdr:from>
      <xdr:col>33</xdr:col>
      <xdr:colOff>47625</xdr:colOff>
      <xdr:row>21</xdr:row>
      <xdr:rowOff>114300</xdr:rowOff>
    </xdr:from>
    <xdr:to>
      <xdr:col>41</xdr:col>
      <xdr:colOff>180975</xdr:colOff>
      <xdr:row>24</xdr:row>
      <xdr:rowOff>200025</xdr:rowOff>
    </xdr:to>
    <xdr:sp>
      <xdr:nvSpPr>
        <xdr:cNvPr id="15" name="Text Box 415"/>
        <xdr:cNvSpPr txBox="1">
          <a:spLocks noChangeArrowheads="1"/>
        </xdr:cNvSpPr>
      </xdr:nvSpPr>
      <xdr:spPr>
        <a:xfrm>
          <a:off x="6124575" y="5943600"/>
          <a:ext cx="1457325" cy="914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b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114300</xdr:colOff>
      <xdr:row>21</xdr:row>
      <xdr:rowOff>28575</xdr:rowOff>
    </xdr:from>
    <xdr:to>
      <xdr:col>39</xdr:col>
      <xdr:colOff>161925</xdr:colOff>
      <xdr:row>21</xdr:row>
      <xdr:rowOff>228600</xdr:rowOff>
    </xdr:to>
    <xdr:sp>
      <xdr:nvSpPr>
        <xdr:cNvPr id="16" name="Text Box 415"/>
        <xdr:cNvSpPr txBox="1">
          <a:spLocks noChangeArrowheads="1"/>
        </xdr:cNvSpPr>
      </xdr:nvSpPr>
      <xdr:spPr>
        <a:xfrm>
          <a:off x="6191250" y="5857875"/>
          <a:ext cx="10477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日商プログラミング</a:t>
          </a:r>
        </a:p>
      </xdr:txBody>
    </xdr:sp>
    <xdr:clientData/>
  </xdr:twoCellAnchor>
  <xdr:twoCellAnchor>
    <xdr:from>
      <xdr:col>17</xdr:col>
      <xdr:colOff>152400</xdr:colOff>
      <xdr:row>20</xdr:row>
      <xdr:rowOff>114300</xdr:rowOff>
    </xdr:from>
    <xdr:to>
      <xdr:col>22</xdr:col>
      <xdr:colOff>152400</xdr:colOff>
      <xdr:row>22</xdr:row>
      <xdr:rowOff>104775</xdr:rowOff>
    </xdr:to>
    <xdr:grpSp>
      <xdr:nvGrpSpPr>
        <xdr:cNvPr id="17" name="グループ化 54"/>
        <xdr:cNvGrpSpPr>
          <a:grpSpLocks/>
        </xdr:cNvGrpSpPr>
      </xdr:nvGrpSpPr>
      <xdr:grpSpPr>
        <a:xfrm>
          <a:off x="3257550" y="5667375"/>
          <a:ext cx="771525" cy="542925"/>
          <a:chOff x="4195482" y="5755061"/>
          <a:chExt cx="758919" cy="538443"/>
        </a:xfrm>
        <a:solidFill>
          <a:srgbClr val="FFFFFF"/>
        </a:solidFill>
      </xdr:grpSpPr>
    </xdr:grpSp>
    <xdr:clientData fLocksWithSheet="0"/>
  </xdr:twoCellAnchor>
  <xdr:twoCellAnchor editAs="oneCell">
    <xdr:from>
      <xdr:col>0</xdr:col>
      <xdr:colOff>38100</xdr:colOff>
      <xdr:row>44</xdr:row>
      <xdr:rowOff>66675</xdr:rowOff>
    </xdr:from>
    <xdr:to>
      <xdr:col>41</xdr:col>
      <xdr:colOff>228600</xdr:colOff>
      <xdr:row>104</xdr:row>
      <xdr:rowOff>76200</xdr:rowOff>
    </xdr:to>
    <xdr:pic>
      <xdr:nvPicPr>
        <xdr:cNvPr id="20" name="図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1144250"/>
          <a:ext cx="7591425" cy="10296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85725</xdr:colOff>
      <xdr:row>58</xdr:row>
      <xdr:rowOff>19050</xdr:rowOff>
    </xdr:from>
    <xdr:to>
      <xdr:col>19</xdr:col>
      <xdr:colOff>76200</xdr:colOff>
      <xdr:row>59</xdr:row>
      <xdr:rowOff>57150</xdr:rowOff>
    </xdr:to>
    <xdr:sp>
      <xdr:nvSpPr>
        <xdr:cNvPr id="21" name="テキスト ボックス 54"/>
        <xdr:cNvSpPr txBox="1">
          <a:spLocks noChangeArrowheads="1"/>
        </xdr:cNvSpPr>
      </xdr:nvSpPr>
      <xdr:spPr>
        <a:xfrm>
          <a:off x="3190875" y="13496925"/>
          <a:ext cx="3143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</a:t>
          </a:r>
        </a:p>
      </xdr:txBody>
    </xdr:sp>
    <xdr:clientData/>
  </xdr:twoCellAnchor>
  <xdr:twoCellAnchor>
    <xdr:from>
      <xdr:col>17</xdr:col>
      <xdr:colOff>38100</xdr:colOff>
      <xdr:row>75</xdr:row>
      <xdr:rowOff>104775</xdr:rowOff>
    </xdr:from>
    <xdr:to>
      <xdr:col>19</xdr:col>
      <xdr:colOff>19050</xdr:colOff>
      <xdr:row>76</xdr:row>
      <xdr:rowOff>152400</xdr:rowOff>
    </xdr:to>
    <xdr:sp>
      <xdr:nvSpPr>
        <xdr:cNvPr id="22" name="テキスト ボックス 55"/>
        <xdr:cNvSpPr txBox="1">
          <a:spLocks noChangeArrowheads="1"/>
        </xdr:cNvSpPr>
      </xdr:nvSpPr>
      <xdr:spPr>
        <a:xfrm>
          <a:off x="3143250" y="164973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4572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</a:t>
          </a:r>
        </a:p>
      </xdr:txBody>
    </xdr:sp>
    <xdr:clientData/>
  </xdr:twoCellAnchor>
  <xdr:twoCellAnchor>
    <xdr:from>
      <xdr:col>6</xdr:col>
      <xdr:colOff>38100</xdr:colOff>
      <xdr:row>71</xdr:row>
      <xdr:rowOff>9525</xdr:rowOff>
    </xdr:from>
    <xdr:to>
      <xdr:col>23</xdr:col>
      <xdr:colOff>0</xdr:colOff>
      <xdr:row>72</xdr:row>
      <xdr:rowOff>95250</xdr:rowOff>
    </xdr:to>
    <xdr:sp>
      <xdr:nvSpPr>
        <xdr:cNvPr id="23" name="テキスト ボックス 1"/>
        <xdr:cNvSpPr txBox="1">
          <a:spLocks noChangeArrowheads="1"/>
        </xdr:cNvSpPr>
      </xdr:nvSpPr>
      <xdr:spPr>
        <a:xfrm>
          <a:off x="1200150" y="15716250"/>
          <a:ext cx="2838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メール送付時はパスワード設定をお願いします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5"/>
  <sheetViews>
    <sheetView tabSelected="1" zoomScale="130" zoomScaleNormal="130" zoomScaleSheetLayoutView="136" workbookViewId="0" topLeftCell="A1">
      <selection activeCell="A1" sqref="A1:AP1"/>
    </sheetView>
  </sheetViews>
  <sheetFormatPr defaultColWidth="9.00390625" defaultRowHeight="13.5"/>
  <cols>
    <col min="1" max="4" width="2.75390625" style="12" customWidth="1"/>
    <col min="5" max="8" width="2.125" style="12" customWidth="1"/>
    <col min="9" max="9" width="2.50390625" style="12" customWidth="1"/>
    <col min="10" max="10" width="3.125" style="12" customWidth="1"/>
    <col min="11" max="12" width="2.50390625" style="12" customWidth="1"/>
    <col min="13" max="20" width="2.125" style="12" customWidth="1"/>
    <col min="21" max="22" width="1.875" style="12" customWidth="1"/>
    <col min="23" max="25" width="2.125" style="12" customWidth="1"/>
    <col min="26" max="26" width="2.50390625" style="12" customWidth="1"/>
    <col min="27" max="30" width="3.125" style="12" customWidth="1"/>
    <col min="31" max="34" width="2.50390625" style="12" customWidth="1"/>
    <col min="35" max="41" width="2.125" style="12" customWidth="1"/>
    <col min="42" max="42" width="3.50390625" style="12" customWidth="1"/>
    <col min="43" max="43" width="2.75390625" style="12" customWidth="1"/>
    <col min="44" max="44" width="20.00390625" style="12" hidden="1" customWidth="1"/>
    <col min="45" max="45" width="7.75390625" style="12" hidden="1" customWidth="1"/>
    <col min="46" max="46" width="11.125" style="12" hidden="1" customWidth="1"/>
    <col min="47" max="47" width="6.75390625" style="12" hidden="1" customWidth="1"/>
    <col min="48" max="48" width="7.00390625" style="12" hidden="1" customWidth="1"/>
    <col min="49" max="57" width="2.75390625" style="12" customWidth="1"/>
    <col min="58" max="16384" width="9.00390625" style="12" customWidth="1"/>
  </cols>
  <sheetData>
    <row r="1" spans="1:42" ht="42.75" customHeight="1">
      <c r="A1" s="205" t="s">
        <v>64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7"/>
    </row>
    <row r="2" spans="1:42" s="2" customFormat="1" ht="10.5" customHeight="1" thickBot="1">
      <c r="A2" s="1"/>
      <c r="B2" s="1"/>
      <c r="C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s="2" customFormat="1" ht="28.5" customHeight="1" thickBot="1" thickTop="1">
      <c r="A3" s="3"/>
      <c r="B3" s="202" t="s">
        <v>76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4"/>
      <c r="Y3" s="3"/>
      <c r="Z3" s="3"/>
      <c r="AA3" s="197" t="s">
        <v>58</v>
      </c>
      <c r="AB3" s="197"/>
      <c r="AC3" s="197"/>
      <c r="AD3" s="197"/>
      <c r="AE3" s="198"/>
      <c r="AF3" s="198"/>
      <c r="AG3" s="198"/>
      <c r="AH3" s="198"/>
      <c r="AI3" s="17" t="s">
        <v>2</v>
      </c>
      <c r="AJ3" s="198"/>
      <c r="AK3" s="198"/>
      <c r="AL3" s="17" t="s">
        <v>59</v>
      </c>
      <c r="AM3" s="198"/>
      <c r="AN3" s="198"/>
      <c r="AO3" s="17" t="s">
        <v>57</v>
      </c>
      <c r="AP3" s="4"/>
    </row>
    <row r="4" spans="1:42" s="2" customFormat="1" ht="8.25" customHeigh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5" ht="16.5" customHeight="1" thickBot="1">
      <c r="A5" s="208" t="s">
        <v>31</v>
      </c>
      <c r="B5" s="209"/>
      <c r="C5" s="209"/>
      <c r="D5" s="210"/>
      <c r="E5" s="167" t="s">
        <v>23</v>
      </c>
      <c r="F5" s="168"/>
      <c r="G5" s="168"/>
      <c r="H5" s="189"/>
      <c r="I5" s="189"/>
      <c r="J5" s="189"/>
      <c r="K5" s="13" t="s">
        <v>2</v>
      </c>
      <c r="L5" s="191"/>
      <c r="M5" s="191"/>
      <c r="N5" s="191"/>
      <c r="O5" s="14" t="s">
        <v>3</v>
      </c>
      <c r="P5" s="191"/>
      <c r="Q5" s="191"/>
      <c r="R5" s="191"/>
      <c r="S5" s="15" t="s">
        <v>4</v>
      </c>
      <c r="T5" s="16"/>
      <c r="U5" s="208" t="s">
        <v>33</v>
      </c>
      <c r="V5" s="209"/>
      <c r="W5" s="209"/>
      <c r="X5" s="209"/>
      <c r="Y5" s="209"/>
      <c r="Z5" s="210"/>
      <c r="AA5" s="167" t="s">
        <v>23</v>
      </c>
      <c r="AB5" s="168"/>
      <c r="AC5" s="168"/>
      <c r="AD5" s="189"/>
      <c r="AE5" s="189"/>
      <c r="AF5" s="189"/>
      <c r="AG5" s="189"/>
      <c r="AH5" s="13" t="s">
        <v>2</v>
      </c>
      <c r="AI5" s="191"/>
      <c r="AJ5" s="191"/>
      <c r="AK5" s="191"/>
      <c r="AL5" s="14" t="s">
        <v>3</v>
      </c>
      <c r="AM5" s="191"/>
      <c r="AN5" s="191"/>
      <c r="AO5" s="191"/>
      <c r="AP5" s="16" t="s">
        <v>4</v>
      </c>
      <c r="AS5" s="12" t="b">
        <v>0</v>
      </c>
    </row>
    <row r="6" spans="1:48" ht="18.75" customHeight="1" thickBot="1">
      <c r="A6" s="173" t="s">
        <v>0</v>
      </c>
      <c r="B6" s="174"/>
      <c r="C6" s="174"/>
      <c r="D6" s="174"/>
      <c r="E6" s="169" t="s">
        <v>23</v>
      </c>
      <c r="F6" s="170"/>
      <c r="G6" s="170"/>
      <c r="H6" s="190"/>
      <c r="I6" s="190"/>
      <c r="J6" s="190"/>
      <c r="K6" s="25" t="s">
        <v>2</v>
      </c>
      <c r="L6" s="192"/>
      <c r="M6" s="192"/>
      <c r="N6" s="192"/>
      <c r="O6" s="26" t="s">
        <v>3</v>
      </c>
      <c r="P6" s="192"/>
      <c r="Q6" s="192"/>
      <c r="R6" s="192"/>
      <c r="S6" s="27" t="s">
        <v>4</v>
      </c>
      <c r="T6" s="28"/>
      <c r="U6" s="175" t="s">
        <v>32</v>
      </c>
      <c r="V6" s="176"/>
      <c r="W6" s="176"/>
      <c r="X6" s="176"/>
      <c r="Y6" s="176"/>
      <c r="Z6" s="177"/>
      <c r="AA6" s="199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1"/>
      <c r="AR6" s="12" t="s">
        <v>18</v>
      </c>
      <c r="AS6" s="12" t="b">
        <v>0</v>
      </c>
      <c r="AT6" s="12" t="e">
        <f>IF(OR(AND(AS6,#REF!),AND(AS6,#REF!),AND(#REF!,#REF!)),1,0)</f>
        <v>#REF!</v>
      </c>
      <c r="AU6" s="12" t="s">
        <v>21</v>
      </c>
      <c r="AV6" s="12" t="b">
        <v>0</v>
      </c>
    </row>
    <row r="7" spans="1:46" ht="13.5" customHeight="1">
      <c r="A7" s="185" t="s">
        <v>55</v>
      </c>
      <c r="B7" s="186"/>
      <c r="C7" s="186"/>
      <c r="D7" s="187"/>
      <c r="E7" s="217"/>
      <c r="F7" s="121"/>
      <c r="G7" s="180"/>
      <c r="H7" s="180"/>
      <c r="I7" s="180"/>
      <c r="J7" s="180"/>
      <c r="K7" s="180"/>
      <c r="L7" s="180"/>
      <c r="M7" s="180"/>
      <c r="N7" s="181"/>
      <c r="O7" s="121"/>
      <c r="P7" s="121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215" t="s">
        <v>36</v>
      </c>
      <c r="AB7" s="215"/>
      <c r="AC7" s="215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2"/>
      <c r="AR7" s="20" t="s">
        <v>9</v>
      </c>
      <c r="AS7" s="12" t="b">
        <v>0</v>
      </c>
      <c r="AT7" s="21">
        <f>IF(AS7,IF(AND(AS6,AV6,#REF!),10780*2,IF(AS6,10780,12980)),"")</f>
      </c>
    </row>
    <row r="8" spans="1:46" ht="33" customHeight="1" thickBot="1">
      <c r="A8" s="182" t="s">
        <v>56</v>
      </c>
      <c r="B8" s="183"/>
      <c r="C8" s="183"/>
      <c r="D8" s="184"/>
      <c r="E8" s="178" t="s">
        <v>34</v>
      </c>
      <c r="F8" s="179"/>
      <c r="G8" s="171"/>
      <c r="H8" s="171"/>
      <c r="I8" s="171"/>
      <c r="J8" s="171"/>
      <c r="K8" s="171"/>
      <c r="L8" s="171"/>
      <c r="M8" s="171"/>
      <c r="N8" s="218"/>
      <c r="O8" s="179" t="s">
        <v>35</v>
      </c>
      <c r="P8" s="179"/>
      <c r="Q8" s="171"/>
      <c r="R8" s="171"/>
      <c r="S8" s="171"/>
      <c r="T8" s="171"/>
      <c r="U8" s="171"/>
      <c r="V8" s="171"/>
      <c r="W8" s="171"/>
      <c r="X8" s="172"/>
      <c r="Y8" s="172"/>
      <c r="Z8" s="172"/>
      <c r="AA8" s="216"/>
      <c r="AB8" s="216"/>
      <c r="AC8" s="216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4"/>
      <c r="AR8" s="20" t="s">
        <v>10</v>
      </c>
      <c r="AS8" s="12" t="b">
        <v>0</v>
      </c>
      <c r="AT8" s="21">
        <f>IF(AS8,IF(#REF!,12980,10780),"")</f>
      </c>
    </row>
    <row r="9" spans="1:46" ht="24" customHeight="1" thickBot="1" thickTop="1">
      <c r="A9" s="134" t="s">
        <v>37</v>
      </c>
      <c r="B9" s="135"/>
      <c r="C9" s="135"/>
      <c r="D9" s="135"/>
      <c r="E9" s="123" t="s">
        <v>23</v>
      </c>
      <c r="F9" s="124"/>
      <c r="G9" s="124"/>
      <c r="H9" s="124"/>
      <c r="I9" s="122"/>
      <c r="J9" s="122"/>
      <c r="K9" s="122"/>
      <c r="L9" s="122"/>
      <c r="M9" s="122"/>
      <c r="N9" s="7" t="s">
        <v>2</v>
      </c>
      <c r="O9" s="122"/>
      <c r="P9" s="122"/>
      <c r="Q9" s="122"/>
      <c r="R9" s="8" t="s">
        <v>3</v>
      </c>
      <c r="S9" s="122"/>
      <c r="T9" s="122"/>
      <c r="U9" s="122"/>
      <c r="V9" s="9" t="s">
        <v>4</v>
      </c>
      <c r="W9" s="9"/>
      <c r="X9" s="139" t="s">
        <v>38</v>
      </c>
      <c r="Y9" s="140"/>
      <c r="Z9" s="140"/>
      <c r="AA9" s="140"/>
      <c r="AB9" s="140"/>
      <c r="AC9" s="141"/>
      <c r="AD9" s="136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8"/>
      <c r="AR9" s="20"/>
      <c r="AS9" s="12" t="b">
        <v>0</v>
      </c>
      <c r="AT9" s="21"/>
    </row>
    <row r="10" spans="1:46" ht="13.5" customHeight="1" thickTop="1">
      <c r="A10" s="134" t="s">
        <v>39</v>
      </c>
      <c r="B10" s="135"/>
      <c r="C10" s="135"/>
      <c r="D10" s="135"/>
      <c r="E10" s="10" t="s">
        <v>5</v>
      </c>
      <c r="F10" s="127"/>
      <c r="G10" s="127"/>
      <c r="H10" s="127"/>
      <c r="I10" s="11" t="s">
        <v>40</v>
      </c>
      <c r="J10" s="127"/>
      <c r="K10" s="127"/>
      <c r="L10" s="127"/>
      <c r="M10" s="127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9"/>
      <c r="AR10" s="20" t="s">
        <v>11</v>
      </c>
      <c r="AS10" s="12" t="b">
        <v>0</v>
      </c>
      <c r="AT10" s="21">
        <f>IF(AS10,IF(#REF!,12980,10780),"")</f>
      </c>
    </row>
    <row r="11" spans="1:46" ht="33.75" customHeight="1">
      <c r="A11" s="134"/>
      <c r="B11" s="135"/>
      <c r="C11" s="135"/>
      <c r="D11" s="135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9"/>
      <c r="AR11" s="20" t="s">
        <v>12</v>
      </c>
      <c r="AS11" s="12" t="b">
        <v>0</v>
      </c>
      <c r="AT11" s="21">
        <f>IF(AS11,IF(#REF!,12980,10780),"")</f>
      </c>
    </row>
    <row r="12" spans="1:46" ht="13.5" customHeight="1">
      <c r="A12" s="104" t="s">
        <v>1</v>
      </c>
      <c r="B12" s="105"/>
      <c r="C12" s="105"/>
      <c r="D12" s="105"/>
      <c r="E12" s="113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30"/>
      <c r="AA12" s="150" t="s">
        <v>41</v>
      </c>
      <c r="AB12" s="151"/>
      <c r="AC12" s="142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4"/>
      <c r="AR12" s="20" t="s">
        <v>29</v>
      </c>
      <c r="AS12" s="12" t="b">
        <v>0</v>
      </c>
      <c r="AT12" s="21">
        <f>IF(AS12,11000,"")</f>
      </c>
    </row>
    <row r="13" spans="1:46" ht="23.25" customHeight="1">
      <c r="A13" s="104"/>
      <c r="B13" s="105"/>
      <c r="C13" s="105"/>
      <c r="D13" s="105"/>
      <c r="E13" s="115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31"/>
      <c r="AA13" s="132"/>
      <c r="AB13" s="133"/>
      <c r="AC13" s="145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7"/>
      <c r="AR13" s="20"/>
      <c r="AS13" s="12" t="b">
        <v>0</v>
      </c>
      <c r="AT13" s="21"/>
    </row>
    <row r="14" spans="1:46" ht="31.5" customHeight="1">
      <c r="A14" s="104" t="s">
        <v>43</v>
      </c>
      <c r="B14" s="105"/>
      <c r="C14" s="105"/>
      <c r="D14" s="105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6"/>
      <c r="AB14" s="106"/>
      <c r="AC14" s="117" t="s">
        <v>6</v>
      </c>
      <c r="AD14" s="118"/>
      <c r="AE14" s="118"/>
      <c r="AF14" s="118"/>
      <c r="AG14" s="73"/>
      <c r="AH14" s="74"/>
      <c r="AI14" s="74"/>
      <c r="AJ14" s="74"/>
      <c r="AK14" s="74"/>
      <c r="AL14" s="74"/>
      <c r="AM14" s="74"/>
      <c r="AN14" s="74"/>
      <c r="AO14" s="74"/>
      <c r="AP14" s="19" t="s">
        <v>42</v>
      </c>
      <c r="AR14" s="20" t="s">
        <v>27</v>
      </c>
      <c r="AS14" s="12" t="b">
        <v>0</v>
      </c>
      <c r="AT14" s="21">
        <f>IF(AS14,11000,"")</f>
      </c>
    </row>
    <row r="15" spans="1:46" ht="16.5" customHeight="1">
      <c r="A15" s="104" t="s">
        <v>44</v>
      </c>
      <c r="B15" s="105"/>
      <c r="C15" s="105"/>
      <c r="D15" s="105"/>
      <c r="E15" s="113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25" t="s">
        <v>7</v>
      </c>
      <c r="R15" s="82"/>
      <c r="S15" s="82"/>
      <c r="T15" s="82"/>
      <c r="U15" s="82"/>
      <c r="V15" s="82"/>
      <c r="W15" s="82"/>
      <c r="X15" s="82"/>
      <c r="Y15" s="82"/>
      <c r="Z15" s="83"/>
      <c r="AA15" s="81"/>
      <c r="AB15" s="81"/>
      <c r="AC15" s="75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7"/>
      <c r="AR15" s="20" t="s">
        <v>28</v>
      </c>
      <c r="AS15" s="12" t="b">
        <v>0</v>
      </c>
      <c r="AT15" s="21">
        <f>IF(AS15,11000,"")</f>
      </c>
    </row>
    <row r="16" spans="1:46" ht="23.25" customHeight="1">
      <c r="A16" s="104"/>
      <c r="B16" s="105"/>
      <c r="C16" s="105"/>
      <c r="D16" s="105"/>
      <c r="E16" s="115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26"/>
      <c r="R16" s="84"/>
      <c r="S16" s="84"/>
      <c r="T16" s="84"/>
      <c r="U16" s="84"/>
      <c r="V16" s="84"/>
      <c r="W16" s="84"/>
      <c r="X16" s="84"/>
      <c r="Y16" s="84"/>
      <c r="Z16" s="85"/>
      <c r="AA16" s="81"/>
      <c r="AB16" s="81"/>
      <c r="AC16" s="78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80"/>
      <c r="AR16" s="20" t="s">
        <v>25</v>
      </c>
      <c r="AS16" s="12" t="b">
        <v>0</v>
      </c>
      <c r="AT16" s="21">
        <f>IF(AS16,13200,"")</f>
      </c>
    </row>
    <row r="17" spans="1:46" ht="24" customHeight="1">
      <c r="A17" s="104" t="s">
        <v>45</v>
      </c>
      <c r="B17" s="105"/>
      <c r="C17" s="105"/>
      <c r="D17" s="105"/>
      <c r="E17" s="111"/>
      <c r="F17" s="112"/>
      <c r="G17" s="112"/>
      <c r="H17" s="112"/>
      <c r="I17" s="112"/>
      <c r="J17" s="112"/>
      <c r="K17" s="112"/>
      <c r="L17" s="196" t="s">
        <v>62</v>
      </c>
      <c r="M17" s="196"/>
      <c r="N17" s="196"/>
      <c r="O17" s="196"/>
      <c r="P17" s="196"/>
      <c r="Q17" s="196"/>
      <c r="R17" s="196"/>
      <c r="S17" s="196"/>
      <c r="T17" s="196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4"/>
      <c r="AR17" s="20" t="s">
        <v>30</v>
      </c>
      <c r="AS17" s="12" t="b">
        <v>0</v>
      </c>
      <c r="AT17" s="21">
        <f>IF(AS17,10780,"")</f>
      </c>
    </row>
    <row r="18" spans="1:46" ht="12.75" customHeight="1">
      <c r="A18" s="104"/>
      <c r="B18" s="105"/>
      <c r="C18" s="105"/>
      <c r="D18" s="105"/>
      <c r="E18" s="108" t="s">
        <v>46</v>
      </c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10"/>
      <c r="AR18" s="20"/>
      <c r="AS18" s="12" t="b">
        <v>0</v>
      </c>
      <c r="AT18" s="21"/>
    </row>
    <row r="19" spans="1:46" ht="27.75" customHeight="1">
      <c r="A19" s="104"/>
      <c r="B19" s="105"/>
      <c r="C19" s="105"/>
      <c r="D19" s="105"/>
      <c r="E19" s="119" t="s">
        <v>8</v>
      </c>
      <c r="F19" s="120"/>
      <c r="G19" s="120"/>
      <c r="H19" s="120"/>
      <c r="I19" s="120"/>
      <c r="J19" s="120"/>
      <c r="K19" s="120"/>
      <c r="L19" s="195" t="s">
        <v>63</v>
      </c>
      <c r="M19" s="195"/>
      <c r="N19" s="195"/>
      <c r="O19" s="195"/>
      <c r="P19" s="195"/>
      <c r="Q19" s="195"/>
      <c r="R19" s="195"/>
      <c r="S19" s="195"/>
      <c r="T19" s="195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4"/>
      <c r="AR19" s="20" t="s">
        <v>24</v>
      </c>
      <c r="AS19" s="12" t="b">
        <v>0</v>
      </c>
      <c r="AT19" s="21">
        <f>IF(AS19,14850,"")</f>
      </c>
    </row>
    <row r="20" spans="1:46" ht="21.75" customHeight="1">
      <c r="A20" s="98" t="s">
        <v>60</v>
      </c>
      <c r="B20" s="99"/>
      <c r="C20" s="99"/>
      <c r="D20" s="100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1"/>
      <c r="AB20" s="32"/>
      <c r="AC20" s="32"/>
      <c r="AD20" s="32"/>
      <c r="AE20" s="32"/>
      <c r="AF20" s="32"/>
      <c r="AG20" s="32"/>
      <c r="AH20" s="39"/>
      <c r="AI20" s="40"/>
      <c r="AJ20" s="40"/>
      <c r="AK20" s="40"/>
      <c r="AL20" s="40"/>
      <c r="AM20" s="40"/>
      <c r="AN20" s="40"/>
      <c r="AO20" s="40"/>
      <c r="AP20" s="44"/>
      <c r="AR20" s="20" t="s">
        <v>13</v>
      </c>
      <c r="AS20" s="12" t="b">
        <v>0</v>
      </c>
      <c r="AT20" s="21">
        <f>IF(AS20,5500,"")</f>
      </c>
    </row>
    <row r="21" spans="1:46" ht="21.75" customHeight="1">
      <c r="A21" s="101"/>
      <c r="B21" s="102"/>
      <c r="C21" s="102"/>
      <c r="D21" s="103"/>
      <c r="E21" s="33"/>
      <c r="F21" s="45"/>
      <c r="G21" s="46"/>
      <c r="H21" s="47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8"/>
      <c r="W21" s="48"/>
      <c r="X21" s="48"/>
      <c r="Y21" s="48"/>
      <c r="Z21" s="48"/>
      <c r="AA21" s="46"/>
      <c r="AB21" s="38"/>
      <c r="AC21" s="38"/>
      <c r="AD21" s="38"/>
      <c r="AE21" s="38"/>
      <c r="AF21" s="38"/>
      <c r="AG21" s="38"/>
      <c r="AH21" s="41"/>
      <c r="AI21" s="38"/>
      <c r="AJ21" s="38"/>
      <c r="AK21" s="38"/>
      <c r="AL21" s="38"/>
      <c r="AM21" s="38"/>
      <c r="AN21" s="38"/>
      <c r="AO21" s="38"/>
      <c r="AP21" s="49"/>
      <c r="AR21" s="20" t="s">
        <v>14</v>
      </c>
      <c r="AS21" s="12" t="b">
        <v>0</v>
      </c>
      <c r="AT21" s="21">
        <f>IF(AS21,5500,"")</f>
      </c>
    </row>
    <row r="22" spans="1:46" ht="21.75" customHeight="1">
      <c r="A22" s="101"/>
      <c r="B22" s="102"/>
      <c r="C22" s="102"/>
      <c r="D22" s="103"/>
      <c r="E22" s="34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8"/>
      <c r="W22" s="48"/>
      <c r="X22" s="48"/>
      <c r="Y22" s="48"/>
      <c r="Z22" s="48"/>
      <c r="AA22" s="46"/>
      <c r="AB22" s="38"/>
      <c r="AC22" s="38"/>
      <c r="AD22" s="38"/>
      <c r="AE22" s="38"/>
      <c r="AF22" s="38"/>
      <c r="AG22" s="38"/>
      <c r="AH22" s="41"/>
      <c r="AI22" s="38"/>
      <c r="AJ22" s="38"/>
      <c r="AK22" s="38"/>
      <c r="AL22" s="38"/>
      <c r="AM22" s="38"/>
      <c r="AN22" s="38"/>
      <c r="AO22" s="38"/>
      <c r="AP22" s="49"/>
      <c r="AR22" s="20" t="s">
        <v>15</v>
      </c>
      <c r="AS22" s="12" t="b">
        <v>0</v>
      </c>
      <c r="AT22" s="21">
        <f>IF(AS22,5500,"")</f>
      </c>
    </row>
    <row r="23" spans="1:46" ht="21.75" customHeight="1">
      <c r="A23" s="101"/>
      <c r="B23" s="102"/>
      <c r="C23" s="102"/>
      <c r="D23" s="103"/>
      <c r="E23" s="33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8"/>
      <c r="W23" s="48"/>
      <c r="X23" s="48"/>
      <c r="Y23" s="48"/>
      <c r="Z23" s="48"/>
      <c r="AA23" s="46"/>
      <c r="AB23" s="38"/>
      <c r="AC23" s="38"/>
      <c r="AD23" s="38"/>
      <c r="AE23" s="38"/>
      <c r="AF23" s="38"/>
      <c r="AG23" s="38"/>
      <c r="AH23" s="41"/>
      <c r="AI23" s="38"/>
      <c r="AJ23" s="38"/>
      <c r="AK23" s="38"/>
      <c r="AL23" s="38"/>
      <c r="AM23" s="38"/>
      <c r="AN23" s="38"/>
      <c r="AO23" s="38"/>
      <c r="AP23" s="49"/>
      <c r="AR23" s="20" t="s">
        <v>16</v>
      </c>
      <c r="AS23" s="12" t="b">
        <v>0</v>
      </c>
      <c r="AT23" s="21">
        <f>IF(AS23,13200,"")</f>
      </c>
    </row>
    <row r="24" spans="1:46" ht="21.75" customHeight="1">
      <c r="A24" s="101"/>
      <c r="B24" s="102"/>
      <c r="C24" s="102"/>
      <c r="D24" s="103"/>
      <c r="E24" s="34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38"/>
      <c r="AC24" s="38"/>
      <c r="AD24" s="38"/>
      <c r="AE24" s="38"/>
      <c r="AF24" s="38"/>
      <c r="AG24" s="38"/>
      <c r="AH24" s="41"/>
      <c r="AI24" s="38"/>
      <c r="AJ24" s="38"/>
      <c r="AK24" s="38"/>
      <c r="AL24" s="38"/>
      <c r="AM24" s="38"/>
      <c r="AN24" s="38"/>
      <c r="AO24" s="38"/>
      <c r="AP24" s="49"/>
      <c r="AR24" s="20" t="s">
        <v>17</v>
      </c>
      <c r="AS24" s="12" t="b">
        <v>0</v>
      </c>
      <c r="AT24" s="21">
        <f>IF(AS24,14850,"")</f>
      </c>
    </row>
    <row r="25" spans="1:46" ht="21.75" customHeight="1">
      <c r="A25" s="101"/>
      <c r="B25" s="102"/>
      <c r="C25" s="102"/>
      <c r="D25" s="103"/>
      <c r="E25" s="35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7"/>
      <c r="AC25" s="37"/>
      <c r="AD25" s="37"/>
      <c r="AE25" s="37"/>
      <c r="AF25" s="37"/>
      <c r="AG25" s="37"/>
      <c r="AH25" s="42"/>
      <c r="AI25" s="43"/>
      <c r="AJ25" s="43"/>
      <c r="AK25" s="43"/>
      <c r="AL25" s="43"/>
      <c r="AM25" s="43"/>
      <c r="AN25" s="43"/>
      <c r="AO25" s="43"/>
      <c r="AP25" s="50"/>
      <c r="AR25" s="20" t="s">
        <v>19</v>
      </c>
      <c r="AS25" s="12" t="b">
        <v>0</v>
      </c>
      <c r="AT25" s="21">
        <f>IF(AS25,13200,"")</f>
      </c>
    </row>
    <row r="26" spans="1:46" ht="18" customHeight="1">
      <c r="A26" s="51" t="s">
        <v>61</v>
      </c>
      <c r="B26" s="52"/>
      <c r="C26" s="52"/>
      <c r="D26" s="52"/>
      <c r="E26" s="97" t="s">
        <v>65</v>
      </c>
      <c r="F26" s="97"/>
      <c r="G26" s="70" t="s">
        <v>78</v>
      </c>
      <c r="H26" s="70"/>
      <c r="I26" s="70"/>
      <c r="J26" s="70"/>
      <c r="K26" s="70"/>
      <c r="L26" s="70"/>
      <c r="M26" s="70"/>
      <c r="N26" s="71" t="s">
        <v>66</v>
      </c>
      <c r="O26" s="71"/>
      <c r="P26" s="61" t="s">
        <v>83</v>
      </c>
      <c r="Q26" s="61"/>
      <c r="R26" s="61"/>
      <c r="S26" s="61"/>
      <c r="T26" s="61"/>
      <c r="U26" s="61"/>
      <c r="V26" s="61"/>
      <c r="W26" s="61"/>
      <c r="X26" s="72" t="s">
        <v>84</v>
      </c>
      <c r="Y26" s="72"/>
      <c r="Z26" s="72"/>
      <c r="AA26" s="219" t="s">
        <v>67</v>
      </c>
      <c r="AB26" s="220"/>
      <c r="AC26" s="220"/>
      <c r="AD26" s="220"/>
      <c r="AE26" s="220"/>
      <c r="AF26" s="221"/>
      <c r="AG26" s="222"/>
      <c r="AH26" s="223"/>
      <c r="AI26" s="223"/>
      <c r="AJ26" s="223"/>
      <c r="AK26" s="223"/>
      <c r="AL26" s="223"/>
      <c r="AM26" s="223"/>
      <c r="AN26" s="223"/>
      <c r="AO26" s="223"/>
      <c r="AP26" s="224"/>
      <c r="AR26" s="20"/>
      <c r="AS26" s="12" t="b">
        <v>0</v>
      </c>
      <c r="AT26" s="21"/>
    </row>
    <row r="27" spans="1:46" ht="18" customHeight="1">
      <c r="A27" s="51"/>
      <c r="B27" s="52"/>
      <c r="C27" s="52"/>
      <c r="D27" s="52"/>
      <c r="E27" s="97"/>
      <c r="F27" s="97"/>
      <c r="G27" s="70" t="s">
        <v>79</v>
      </c>
      <c r="H27" s="70"/>
      <c r="I27" s="70"/>
      <c r="J27" s="70"/>
      <c r="K27" s="70"/>
      <c r="L27" s="70"/>
      <c r="M27" s="70"/>
      <c r="N27" s="71"/>
      <c r="O27" s="71"/>
      <c r="P27" s="61" t="s">
        <v>82</v>
      </c>
      <c r="Q27" s="61"/>
      <c r="R27" s="61"/>
      <c r="S27" s="61"/>
      <c r="T27" s="61"/>
      <c r="U27" s="61"/>
      <c r="V27" s="61"/>
      <c r="W27" s="61"/>
      <c r="X27" s="72"/>
      <c r="Y27" s="72"/>
      <c r="Z27" s="72"/>
      <c r="AA27" s="219" t="s">
        <v>68</v>
      </c>
      <c r="AB27" s="220"/>
      <c r="AC27" s="220"/>
      <c r="AD27" s="220"/>
      <c r="AE27" s="220"/>
      <c r="AF27" s="221"/>
      <c r="AG27" s="225"/>
      <c r="AH27" s="226"/>
      <c r="AI27" s="226"/>
      <c r="AJ27" s="226"/>
      <c r="AK27" s="226"/>
      <c r="AL27" s="226"/>
      <c r="AM27" s="226"/>
      <c r="AN27" s="226"/>
      <c r="AO27" s="226"/>
      <c r="AP27" s="227"/>
      <c r="AQ27" s="22"/>
      <c r="AR27" s="22"/>
      <c r="AS27" s="12" t="b">
        <v>0</v>
      </c>
      <c r="AT27" s="21">
        <f>IF(AS27,7700,"")</f>
      </c>
    </row>
    <row r="28" spans="1:46" ht="18" customHeight="1">
      <c r="A28" s="51"/>
      <c r="B28" s="52"/>
      <c r="C28" s="52"/>
      <c r="D28" s="52"/>
      <c r="E28" s="97"/>
      <c r="F28" s="97"/>
      <c r="G28" s="61" t="s">
        <v>80</v>
      </c>
      <c r="H28" s="61"/>
      <c r="I28" s="61"/>
      <c r="J28" s="61"/>
      <c r="K28" s="61"/>
      <c r="L28" s="61"/>
      <c r="M28" s="61"/>
      <c r="N28" s="71"/>
      <c r="O28" s="71"/>
      <c r="P28" s="62"/>
      <c r="Q28" s="62"/>
      <c r="R28" s="62"/>
      <c r="S28" s="62"/>
      <c r="T28" s="62"/>
      <c r="U28" s="62"/>
      <c r="V28" s="62"/>
      <c r="W28" s="62"/>
      <c r="X28" s="72"/>
      <c r="Y28" s="72"/>
      <c r="Z28" s="72"/>
      <c r="AA28" s="219" t="s">
        <v>69</v>
      </c>
      <c r="AB28" s="220"/>
      <c r="AC28" s="220"/>
      <c r="AD28" s="220"/>
      <c r="AE28" s="220"/>
      <c r="AF28" s="221"/>
      <c r="AG28" s="225"/>
      <c r="AH28" s="226"/>
      <c r="AI28" s="226"/>
      <c r="AJ28" s="226"/>
      <c r="AK28" s="226"/>
      <c r="AL28" s="226"/>
      <c r="AM28" s="226"/>
      <c r="AN28" s="226"/>
      <c r="AO28" s="226"/>
      <c r="AP28" s="227"/>
      <c r="AQ28" s="22"/>
      <c r="AR28" s="22"/>
      <c r="AS28" s="12" t="b">
        <v>0</v>
      </c>
      <c r="AT28" s="21">
        <f>IF(AS28,8800,"")</f>
      </c>
    </row>
    <row r="29" spans="1:46" ht="18" customHeight="1">
      <c r="A29" s="51"/>
      <c r="B29" s="52"/>
      <c r="C29" s="52"/>
      <c r="D29" s="52"/>
      <c r="E29" s="97"/>
      <c r="F29" s="97"/>
      <c r="G29" s="61"/>
      <c r="H29" s="61"/>
      <c r="I29" s="61"/>
      <c r="J29" s="61"/>
      <c r="K29" s="61"/>
      <c r="L29" s="61"/>
      <c r="M29" s="61"/>
      <c r="N29" s="71"/>
      <c r="O29" s="71"/>
      <c r="P29" s="62"/>
      <c r="Q29" s="62"/>
      <c r="R29" s="62"/>
      <c r="S29" s="62"/>
      <c r="T29" s="62"/>
      <c r="U29" s="62"/>
      <c r="V29" s="62"/>
      <c r="W29" s="62"/>
      <c r="X29" s="72"/>
      <c r="Y29" s="72"/>
      <c r="Z29" s="72"/>
      <c r="AA29" s="219" t="s">
        <v>70</v>
      </c>
      <c r="AB29" s="220"/>
      <c r="AC29" s="220"/>
      <c r="AD29" s="220"/>
      <c r="AE29" s="220"/>
      <c r="AF29" s="221"/>
      <c r="AG29" s="228"/>
      <c r="AH29" s="229"/>
      <c r="AI29" s="229"/>
      <c r="AJ29" s="229"/>
      <c r="AK29" s="229"/>
      <c r="AL29" s="229"/>
      <c r="AM29" s="229"/>
      <c r="AN29" s="229"/>
      <c r="AO29" s="229"/>
      <c r="AP29" s="230"/>
      <c r="AQ29" s="22"/>
      <c r="AR29" s="22"/>
      <c r="AS29" s="12" t="b">
        <v>0</v>
      </c>
      <c r="AT29" s="21">
        <f>IF(AS29,13200,"")</f>
      </c>
    </row>
    <row r="30" spans="1:42" ht="18" customHeight="1">
      <c r="A30" s="51"/>
      <c r="B30" s="52"/>
      <c r="C30" s="52"/>
      <c r="D30" s="52"/>
      <c r="E30" s="94" t="s">
        <v>71</v>
      </c>
      <c r="F30" s="94"/>
      <c r="G30" s="94"/>
      <c r="H30" s="94"/>
      <c r="I30" s="94"/>
      <c r="J30" s="94"/>
      <c r="K30" s="94"/>
      <c r="L30" s="94"/>
      <c r="M30" s="95" t="s">
        <v>74</v>
      </c>
      <c r="N30" s="96"/>
      <c r="O30" s="96"/>
      <c r="P30" s="96"/>
      <c r="Q30" s="96"/>
      <c r="R30" s="96"/>
      <c r="S30" s="96"/>
      <c r="T30" s="96"/>
      <c r="U30" s="96"/>
      <c r="V30" s="94" t="s">
        <v>72</v>
      </c>
      <c r="W30" s="94"/>
      <c r="X30" s="94"/>
      <c r="Y30" s="94"/>
      <c r="Z30" s="94"/>
      <c r="AA30" s="94"/>
      <c r="AB30" s="94"/>
      <c r="AC30" s="94"/>
      <c r="AD30" s="65" t="s">
        <v>81</v>
      </c>
      <c r="AE30" s="66"/>
      <c r="AF30" s="66"/>
      <c r="AG30" s="66"/>
      <c r="AH30" s="66"/>
      <c r="AI30" s="66"/>
      <c r="AJ30" s="66"/>
      <c r="AK30" s="66"/>
      <c r="AL30" s="67"/>
      <c r="AM30" s="68"/>
      <c r="AN30" s="68"/>
      <c r="AO30" s="68"/>
      <c r="AP30" s="69"/>
    </row>
    <row r="31" spans="1:45" ht="18" customHeight="1" thickBot="1">
      <c r="A31" s="53"/>
      <c r="B31" s="54"/>
      <c r="C31" s="54"/>
      <c r="D31" s="54"/>
      <c r="E31" s="58" t="s">
        <v>73</v>
      </c>
      <c r="F31" s="58"/>
      <c r="G31" s="58"/>
      <c r="H31" s="58"/>
      <c r="I31" s="58"/>
      <c r="J31" s="58"/>
      <c r="K31" s="58"/>
      <c r="L31" s="58"/>
      <c r="M31" s="59" t="s">
        <v>74</v>
      </c>
      <c r="N31" s="60"/>
      <c r="O31" s="60"/>
      <c r="P31" s="60"/>
      <c r="Q31" s="60"/>
      <c r="R31" s="60"/>
      <c r="S31" s="60"/>
      <c r="T31" s="60"/>
      <c r="U31" s="60"/>
      <c r="V31" s="58" t="s">
        <v>75</v>
      </c>
      <c r="W31" s="58"/>
      <c r="X31" s="58"/>
      <c r="Y31" s="58"/>
      <c r="Z31" s="58"/>
      <c r="AA31" s="58"/>
      <c r="AB31" s="58"/>
      <c r="AC31" s="58"/>
      <c r="AD31" s="59" t="s">
        <v>74</v>
      </c>
      <c r="AE31" s="60"/>
      <c r="AF31" s="60"/>
      <c r="AG31" s="60"/>
      <c r="AH31" s="60"/>
      <c r="AI31" s="60"/>
      <c r="AJ31" s="60"/>
      <c r="AK31" s="60"/>
      <c r="AL31" s="55"/>
      <c r="AM31" s="56"/>
      <c r="AN31" s="56"/>
      <c r="AO31" s="56"/>
      <c r="AP31" s="57"/>
      <c r="AS31" s="12" t="b">
        <v>0</v>
      </c>
    </row>
    <row r="32" spans="1:46" ht="18" customHeight="1">
      <c r="A32" s="155" t="s">
        <v>77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R32" s="20"/>
      <c r="AS32" s="12" t="b">
        <v>0</v>
      </c>
      <c r="AT32" s="20"/>
    </row>
    <row r="33" spans="1:46" ht="18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R33" s="20"/>
      <c r="AS33" s="12" t="b">
        <v>0</v>
      </c>
      <c r="AT33" s="20"/>
    </row>
    <row r="34" spans="1:46" ht="18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R34" s="20"/>
      <c r="AS34" s="12" t="b">
        <v>0</v>
      </c>
      <c r="AT34" s="20"/>
    </row>
    <row r="35" spans="1:46" ht="18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R35" s="20"/>
      <c r="AT35" s="20"/>
    </row>
    <row r="36" spans="44:46" ht="18" customHeight="1">
      <c r="AR36" s="20"/>
      <c r="AT36" s="20"/>
    </row>
    <row r="37" spans="1:46" ht="5.25" customHeight="1">
      <c r="A37" s="163"/>
      <c r="B37" s="163"/>
      <c r="C37" s="163"/>
      <c r="D37" s="163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4"/>
      <c r="AJ37" s="164"/>
      <c r="AK37" s="164"/>
      <c r="AL37" s="164"/>
      <c r="AM37" s="164"/>
      <c r="AN37" s="164"/>
      <c r="AO37" s="164"/>
      <c r="AP37" s="164"/>
      <c r="AT37" s="20"/>
    </row>
    <row r="38" spans="1:42" ht="5.25" customHeight="1">
      <c r="A38" s="165"/>
      <c r="B38" s="165"/>
      <c r="C38" s="165"/>
      <c r="D38" s="165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</row>
    <row r="39" spans="1:46" ht="15" customHeight="1" thickBot="1">
      <c r="A39" s="161" t="s">
        <v>47</v>
      </c>
      <c r="B39" s="161"/>
      <c r="C39" s="161"/>
      <c r="D39" s="161"/>
      <c r="E39" s="161"/>
      <c r="F39" s="161"/>
      <c r="G39" s="161"/>
      <c r="H39" s="161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R39" s="20" t="s">
        <v>26</v>
      </c>
      <c r="AS39" s="12" t="b">
        <v>0</v>
      </c>
      <c r="AT39" s="21">
        <f>IF(AS39,3850,"")</f>
      </c>
    </row>
    <row r="40" spans="1:46" ht="30" customHeight="1" thickTop="1">
      <c r="A40" s="162" t="s">
        <v>48</v>
      </c>
      <c r="B40" s="90"/>
      <c r="C40" s="90"/>
      <c r="D40" s="90"/>
      <c r="E40" s="88"/>
      <c r="F40" s="88"/>
      <c r="G40" s="88"/>
      <c r="H40" s="88"/>
      <c r="I40" s="88"/>
      <c r="J40" s="88"/>
      <c r="K40" s="88"/>
      <c r="L40" s="88"/>
      <c r="M40" s="156"/>
      <c r="N40" s="156"/>
      <c r="O40" s="156"/>
      <c r="P40" s="156"/>
      <c r="Q40" s="159" t="s">
        <v>50</v>
      </c>
      <c r="R40" s="160"/>
      <c r="S40" s="160"/>
      <c r="T40" s="160"/>
      <c r="U40" s="160"/>
      <c r="V40" s="88"/>
      <c r="W40" s="88"/>
      <c r="X40" s="88"/>
      <c r="Y40" s="88"/>
      <c r="Z40" s="88"/>
      <c r="AA40" s="88"/>
      <c r="AB40" s="88"/>
      <c r="AC40" s="88"/>
      <c r="AD40" s="90" t="s">
        <v>52</v>
      </c>
      <c r="AE40" s="90"/>
      <c r="AF40" s="90"/>
      <c r="AG40" s="90"/>
      <c r="AH40" s="156"/>
      <c r="AI40" s="156"/>
      <c r="AJ40" s="156"/>
      <c r="AK40" s="156"/>
      <c r="AL40" s="156"/>
      <c r="AM40" s="156"/>
      <c r="AN40" s="156"/>
      <c r="AO40" s="156"/>
      <c r="AP40" s="157"/>
      <c r="AR40" s="23" t="s">
        <v>20</v>
      </c>
      <c r="AS40" s="23"/>
      <c r="AT40" s="23" t="e">
        <f>IF(AND(AS6,OR(#REF!,AS7,AS8,AS10,AS11)),"お取扱い出来ません",0)</f>
        <v>#REF!</v>
      </c>
    </row>
    <row r="41" spans="1:46" ht="31.5" customHeight="1" thickBot="1">
      <c r="A41" s="152" t="s">
        <v>49</v>
      </c>
      <c r="B41" s="92"/>
      <c r="C41" s="92"/>
      <c r="D41" s="92"/>
      <c r="E41" s="153"/>
      <c r="F41" s="153"/>
      <c r="G41" s="153"/>
      <c r="H41" s="153"/>
      <c r="I41" s="153"/>
      <c r="J41" s="153"/>
      <c r="K41" s="153"/>
      <c r="L41" s="153"/>
      <c r="M41" s="154"/>
      <c r="N41" s="154"/>
      <c r="O41" s="154"/>
      <c r="P41" s="154"/>
      <c r="Q41" s="86" t="s">
        <v>51</v>
      </c>
      <c r="R41" s="87"/>
      <c r="S41" s="87"/>
      <c r="T41" s="87"/>
      <c r="U41" s="87"/>
      <c r="V41" s="89"/>
      <c r="W41" s="89"/>
      <c r="X41" s="89"/>
      <c r="Y41" s="89"/>
      <c r="Z41" s="89"/>
      <c r="AA41" s="89"/>
      <c r="AB41" s="89"/>
      <c r="AC41" s="89"/>
      <c r="AD41" s="91" t="s">
        <v>53</v>
      </c>
      <c r="AE41" s="92"/>
      <c r="AF41" s="92"/>
      <c r="AG41" s="92"/>
      <c r="AH41" s="154"/>
      <c r="AI41" s="154"/>
      <c r="AJ41" s="154"/>
      <c r="AK41" s="154"/>
      <c r="AL41" s="154"/>
      <c r="AM41" s="154"/>
      <c r="AN41" s="154"/>
      <c r="AO41" s="154"/>
      <c r="AP41" s="158"/>
      <c r="AR41" s="12" t="s">
        <v>22</v>
      </c>
      <c r="AS41" s="12" t="b">
        <v>0</v>
      </c>
      <c r="AT41" s="20">
        <f>IF(AS41,10780,0)</f>
        <v>0</v>
      </c>
    </row>
    <row r="42" ht="11.25" customHeight="1" thickTop="1"/>
    <row r="43" spans="16:26" ht="17.25" customHeight="1">
      <c r="P43" s="188" t="s">
        <v>54</v>
      </c>
      <c r="Q43" s="188"/>
      <c r="R43" s="188"/>
      <c r="S43" s="188"/>
      <c r="T43" s="188"/>
      <c r="U43" s="188"/>
      <c r="V43" s="188"/>
      <c r="W43" s="188"/>
      <c r="X43" s="188"/>
      <c r="Y43" s="188"/>
      <c r="Z43" s="188"/>
    </row>
    <row r="44" ht="12.75">
      <c r="AS44" s="24"/>
    </row>
    <row r="45" ht="13.5">
      <c r="AT45" s="24"/>
    </row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</sheetData>
  <sheetProtection/>
  <mergeCells count="147">
    <mergeCell ref="A1:AP1"/>
    <mergeCell ref="A5:D5"/>
    <mergeCell ref="U5:Z5"/>
    <mergeCell ref="AA5:AC5"/>
    <mergeCell ref="AM3:AN3"/>
    <mergeCell ref="AD7:AP8"/>
    <mergeCell ref="AA7:AC8"/>
    <mergeCell ref="AD5:AG5"/>
    <mergeCell ref="E7:F7"/>
    <mergeCell ref="G8:N8"/>
    <mergeCell ref="AI5:AK5"/>
    <mergeCell ref="AM5:AO5"/>
    <mergeCell ref="AA3:AD3"/>
    <mergeCell ref="AE3:AH3"/>
    <mergeCell ref="AJ3:AK3"/>
    <mergeCell ref="Q7:Z7"/>
    <mergeCell ref="AA6:AP6"/>
    <mergeCell ref="B3:X3"/>
    <mergeCell ref="P43:Z43"/>
    <mergeCell ref="H5:J5"/>
    <mergeCell ref="H6:J6"/>
    <mergeCell ref="L5:N5"/>
    <mergeCell ref="L6:N6"/>
    <mergeCell ref="P5:R5"/>
    <mergeCell ref="P6:R6"/>
    <mergeCell ref="U17:AP17"/>
    <mergeCell ref="L19:T19"/>
    <mergeCell ref="L17:T17"/>
    <mergeCell ref="E5:G5"/>
    <mergeCell ref="E6:G6"/>
    <mergeCell ref="Q8:Z8"/>
    <mergeCell ref="A6:D6"/>
    <mergeCell ref="U6:Z6"/>
    <mergeCell ref="E8:F8"/>
    <mergeCell ref="G7:N7"/>
    <mergeCell ref="O8:P8"/>
    <mergeCell ref="A8:D8"/>
    <mergeCell ref="A7:D7"/>
    <mergeCell ref="A37:D37"/>
    <mergeCell ref="E37:T37"/>
    <mergeCell ref="U37:V37"/>
    <mergeCell ref="W37:Z37"/>
    <mergeCell ref="AA37:AD37"/>
    <mergeCell ref="AE37:AF37"/>
    <mergeCell ref="A38:D38"/>
    <mergeCell ref="E38:H38"/>
    <mergeCell ref="I38:L38"/>
    <mergeCell ref="M38:P38"/>
    <mergeCell ref="Q38:T38"/>
    <mergeCell ref="U38:V38"/>
    <mergeCell ref="AM38:AP38"/>
    <mergeCell ref="W38:Z38"/>
    <mergeCell ref="AG39:AH39"/>
    <mergeCell ref="AG37:AH37"/>
    <mergeCell ref="AI37:AL37"/>
    <mergeCell ref="AM37:AP37"/>
    <mergeCell ref="AE38:AF38"/>
    <mergeCell ref="AG38:AH38"/>
    <mergeCell ref="AI38:AL38"/>
    <mergeCell ref="E40:L40"/>
    <mergeCell ref="M40:P40"/>
    <mergeCell ref="U39:V39"/>
    <mergeCell ref="I39:L39"/>
    <mergeCell ref="M39:P39"/>
    <mergeCell ref="Q39:T39"/>
    <mergeCell ref="Q40:U40"/>
    <mergeCell ref="A39:H39"/>
    <mergeCell ref="A40:D40"/>
    <mergeCell ref="A41:D41"/>
    <mergeCell ref="E41:L41"/>
    <mergeCell ref="M41:P41"/>
    <mergeCell ref="A32:AP32"/>
    <mergeCell ref="AM39:AP39"/>
    <mergeCell ref="AH40:AP40"/>
    <mergeCell ref="AH41:AP41"/>
    <mergeCell ref="AA39:AD39"/>
    <mergeCell ref="W39:Z39"/>
    <mergeCell ref="AE39:AF39"/>
    <mergeCell ref="A10:D11"/>
    <mergeCell ref="AD9:AP9"/>
    <mergeCell ref="X9:AC9"/>
    <mergeCell ref="A17:D19"/>
    <mergeCell ref="AC12:AP13"/>
    <mergeCell ref="E11:AP11"/>
    <mergeCell ref="A9:D9"/>
    <mergeCell ref="F10:H10"/>
    <mergeCell ref="A12:D13"/>
    <mergeCell ref="AA12:AB12"/>
    <mergeCell ref="O7:P7"/>
    <mergeCell ref="S9:U9"/>
    <mergeCell ref="I9:M9"/>
    <mergeCell ref="O9:Q9"/>
    <mergeCell ref="E9:H9"/>
    <mergeCell ref="Q15:Q16"/>
    <mergeCell ref="J10:M10"/>
    <mergeCell ref="N10:AP10"/>
    <mergeCell ref="E12:Z13"/>
    <mergeCell ref="AA13:AB13"/>
    <mergeCell ref="A20:D25"/>
    <mergeCell ref="A15:D16"/>
    <mergeCell ref="A14:D14"/>
    <mergeCell ref="AA14:AB14"/>
    <mergeCell ref="E14:Z14"/>
    <mergeCell ref="E18:AP18"/>
    <mergeCell ref="E17:K17"/>
    <mergeCell ref="E15:P16"/>
    <mergeCell ref="AC14:AF14"/>
    <mergeCell ref="E19:K19"/>
    <mergeCell ref="G28:M28"/>
    <mergeCell ref="E30:L30"/>
    <mergeCell ref="M30:U30"/>
    <mergeCell ref="V30:AC30"/>
    <mergeCell ref="E26:F29"/>
    <mergeCell ref="G26:M26"/>
    <mergeCell ref="Q41:U41"/>
    <mergeCell ref="V40:AC40"/>
    <mergeCell ref="V41:AC41"/>
    <mergeCell ref="AD40:AG40"/>
    <mergeCell ref="AD41:AG41"/>
    <mergeCell ref="P28:W28"/>
    <mergeCell ref="AA28:AF28"/>
    <mergeCell ref="AI39:AL39"/>
    <mergeCell ref="AA38:AD38"/>
    <mergeCell ref="X26:Z29"/>
    <mergeCell ref="AG14:AO14"/>
    <mergeCell ref="AA26:AF26"/>
    <mergeCell ref="AC15:AP16"/>
    <mergeCell ref="AA15:AB16"/>
    <mergeCell ref="R15:Z16"/>
    <mergeCell ref="AG26:AP29"/>
    <mergeCell ref="U19:AP19"/>
    <mergeCell ref="AD30:AK30"/>
    <mergeCell ref="AL30:AP30"/>
    <mergeCell ref="G27:M27"/>
    <mergeCell ref="P27:W27"/>
    <mergeCell ref="AA27:AF27"/>
    <mergeCell ref="N26:O29"/>
    <mergeCell ref="A26:D31"/>
    <mergeCell ref="AL31:AP31"/>
    <mergeCell ref="E31:L31"/>
    <mergeCell ref="M31:U31"/>
    <mergeCell ref="V31:AC31"/>
    <mergeCell ref="AD31:AK31"/>
    <mergeCell ref="G29:M29"/>
    <mergeCell ref="P29:W29"/>
    <mergeCell ref="AA29:AF29"/>
    <mergeCell ref="P26:W26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93" r:id="rId3"/>
  <rowBreaks count="1" manualBreakCount="1">
    <brk id="44" max="41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システムランド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ｓｙｓｔｅｍｌａｎｄ</dc:creator>
  <cp:keywords/>
  <dc:description/>
  <cp:lastModifiedBy>宮川泰一</cp:lastModifiedBy>
  <cp:lastPrinted>2024-03-30T04:17:29Z</cp:lastPrinted>
  <dcterms:created xsi:type="dcterms:W3CDTF">2008-03-07T05:58:35Z</dcterms:created>
  <dcterms:modified xsi:type="dcterms:W3CDTF">2024-03-30T05:11:47Z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SharedWithUse">
    <vt:lpwstr>2023_システムランド メンバー</vt:lpwstr>
  </property>
  <property fmtid="{D5CDD505-2E9C-101B-9397-08002B2CF9AE}" pid="4" name="SharedWithUse">
    <vt:lpwstr>80;#2023_システムランド メンバー</vt:lpwstr>
  </property>
</Properties>
</file>