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-105" yWindow="-105" windowWidth="19425" windowHeight="10305"/>
  </bookViews>
  <sheets>
    <sheet name="試験申込書" sheetId="3" r:id="rId1"/>
  </sheets>
  <definedNames>
    <definedName name="_xlnm.Print_Area" localSheetId="0">試験申込書!$A$1:$AP$113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5" i="3" l="1"/>
  <c r="AT34" i="3"/>
  <c r="AT33" i="3"/>
  <c r="AT32" i="3"/>
  <c r="AT31" i="3"/>
  <c r="AT44" i="3"/>
  <c r="AT43" i="3"/>
  <c r="AT42" i="3"/>
  <c r="AT30" i="3"/>
  <c r="AT29" i="3"/>
  <c r="AT28" i="3"/>
  <c r="AT25" i="3"/>
  <c r="AT24" i="3"/>
  <c r="AT23" i="3"/>
  <c r="AT22" i="3"/>
  <c r="AT20" i="3"/>
  <c r="AT19" i="3"/>
  <c r="AT17" i="3"/>
  <c r="AT16" i="3"/>
  <c r="AT15" i="3"/>
  <c r="AT14" i="3"/>
  <c r="AT12" i="3"/>
  <c r="AT11" i="3"/>
  <c r="AT10" i="3"/>
  <c r="AT8" i="3"/>
  <c r="AT7" i="3"/>
  <c r="AT6" i="3"/>
</calcChain>
</file>

<file path=xl/sharedStrings.xml><?xml version="1.0" encoding="utf-8"?>
<sst xmlns="http://schemas.openxmlformats.org/spreadsheetml/2006/main" count="214" uniqueCount="167">
  <si>
    <t>必ず『受験までの流れについて』をご確認ください。
メール添付される場合はパスワード設定をお願いします。</t>
    <phoneticPr fontId="2"/>
  </si>
  <si>
    <t>申込日：西暦</t>
    <rPh sb="0" eb="3">
      <t>モウシコミビ</t>
    </rPh>
    <rPh sb="4" eb="6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</si>
  <si>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</si>
  <si>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</si>
  <si>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</si>
  <si>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①受験連絡日</t>
    <rPh sb="1" eb="3">
      <t>ジュケン</t>
    </rPh>
    <rPh sb="3" eb="6">
      <t>レンラクビ</t>
    </rPh>
    <phoneticPr fontId="2"/>
  </si>
  <si>
    <t>西暦</t>
    <rPh sb="0" eb="2">
      <t>セイレキ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</si>
  <si>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</si>
  <si>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</si>
  <si>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②受験料ご入金日</t>
    <rPh sb="1" eb="4">
      <t>ジュケンリョウ</t>
    </rPh>
    <rPh sb="5" eb="7">
      <t>ニュウキン</t>
    </rPh>
    <rPh sb="7" eb="8">
      <t>ヒ</t>
    </rPh>
    <phoneticPr fontId="2"/>
  </si>
  <si>
    <t>受験日時</t>
    <rPh sb="2" eb="4">
      <t>ニチジ</t>
    </rPh>
    <phoneticPr fontId="2"/>
  </si>
  <si>
    <t>時</t>
    <phoneticPr fontId="2"/>
  </si>
  <si>
    <t>分～</t>
    <rPh sb="0" eb="1">
      <t>プン</t>
    </rPh>
    <phoneticPr fontId="2"/>
  </si>
  <si>
    <t>受験会場</t>
    <phoneticPr fontId="2"/>
  </si>
  <si>
    <t>MOS2013</t>
    <phoneticPr fontId="2"/>
  </si>
  <si>
    <t>part1</t>
    <phoneticPr fontId="2"/>
  </si>
  <si>
    <t>フリガナ</t>
    <phoneticPr fontId="2"/>
  </si>
  <si>
    <t>性別</t>
    <rPh sb="0" eb="2">
      <t>セイベツ</t>
    </rPh>
    <phoneticPr fontId="2"/>
  </si>
  <si>
    <t>Excel上級</t>
    <rPh sb="5" eb="7">
      <t>ジョウキュウ</t>
    </rPh>
    <phoneticPr fontId="2"/>
  </si>
  <si>
    <t>お名前</t>
    <rPh sb="1" eb="3">
      <t>ナマエ</t>
    </rPh>
    <phoneticPr fontId="2"/>
  </si>
  <si>
    <t>姓）</t>
    <rPh sb="0" eb="1">
      <t>セイ</t>
    </rPh>
    <phoneticPr fontId="2"/>
  </si>
  <si>
    <t>名）</t>
    <rPh sb="0" eb="1">
      <t>メイ</t>
    </rPh>
    <phoneticPr fontId="2"/>
  </si>
  <si>
    <t>PowerP</t>
    <phoneticPr fontId="2"/>
  </si>
  <si>
    <t>生年月日</t>
    <rPh sb="0" eb="4">
      <t>セイネンガッピ</t>
    </rPh>
    <phoneticPr fontId="2"/>
  </si>
  <si>
    <t>※１ 確認番号</t>
    <rPh sb="3" eb="7">
      <t>カクニンバンゴウ</t>
    </rPh>
    <phoneticPr fontId="2"/>
  </si>
  <si>
    <t>ご住所</t>
    <rPh sb="1" eb="3">
      <t>ジュウショ</t>
    </rPh>
    <phoneticPr fontId="2"/>
  </si>
  <si>
    <t>〒</t>
    <phoneticPr fontId="2"/>
  </si>
  <si>
    <t>－</t>
    <phoneticPr fontId="2"/>
  </si>
  <si>
    <t>Access</t>
    <phoneticPr fontId="2"/>
  </si>
  <si>
    <t>Outlook</t>
    <phoneticPr fontId="2"/>
  </si>
  <si>
    <t>電話番号</t>
  </si>
  <si>
    <t>希望連絡先</t>
    <rPh sb="0" eb="5">
      <t>キボウレンラクサキ</t>
    </rPh>
    <phoneticPr fontId="2"/>
  </si>
  <si>
    <t>受験チケット
決済の方</t>
    <rPh sb="0" eb="2">
      <t>ジュケン</t>
    </rPh>
    <rPh sb="7" eb="9">
      <t>ケッサイ</t>
    </rPh>
    <rPh sb="10" eb="11">
      <t>カタ</t>
    </rPh>
    <phoneticPr fontId="2"/>
  </si>
  <si>
    <t>チケット番号</t>
    <rPh sb="4" eb="6">
      <t>バンゴウ</t>
    </rPh>
    <phoneticPr fontId="2"/>
  </si>
  <si>
    <t>Rails3ブロンズ</t>
    <phoneticPr fontId="2"/>
  </si>
  <si>
    <t>緊急連絡先</t>
    <rPh sb="0" eb="5">
      <t>キンキュウレンラクサキ</t>
    </rPh>
    <phoneticPr fontId="2"/>
  </si>
  <si>
    <t>受験料</t>
    <rPh sb="0" eb="3">
      <t>ジュケンリョウ</t>
    </rPh>
    <phoneticPr fontId="2"/>
  </si>
  <si>
    <t>円</t>
    <rPh sb="0" eb="1">
      <t>エン</t>
    </rPh>
    <phoneticPr fontId="2"/>
  </si>
  <si>
    <t>Rails4ブロンズ</t>
    <phoneticPr fontId="2"/>
  </si>
  <si>
    <t>メール
アドレス</t>
    <phoneticPr fontId="2"/>
  </si>
  <si>
    <t>＠</t>
    <phoneticPr fontId="2"/>
  </si>
  <si>
    <t>Certiport ID</t>
    <phoneticPr fontId="2"/>
  </si>
  <si>
    <t>Rails5ﾍﾞｰｼｯｸ</t>
    <phoneticPr fontId="2"/>
  </si>
  <si>
    <t>※Certiport IDは受験日までに
必ずご自身で取得をお願い致します。</t>
    <rPh sb="14" eb="17">
      <t>ジュケンビ</t>
    </rPh>
    <rPh sb="21" eb="22">
      <t>カナラ</t>
    </rPh>
    <rPh sb="24" eb="26">
      <t>ジシン</t>
    </rPh>
    <rPh sb="27" eb="29">
      <t>シュトク</t>
    </rPh>
    <rPh sb="31" eb="32">
      <t>ネガ</t>
    </rPh>
    <rPh sb="33" eb="34">
      <t>イタ</t>
    </rPh>
    <phoneticPr fontId="2"/>
  </si>
  <si>
    <t>MTA</t>
    <phoneticPr fontId="2"/>
  </si>
  <si>
    <t>申込区分</t>
    <rPh sb="0" eb="4">
      <t>モウシコミクブン</t>
    </rPh>
    <phoneticPr fontId="2"/>
  </si>
  <si>
    <t>学校名（必須）：</t>
    <rPh sb="0" eb="3">
      <t>ガッコウメイ</t>
    </rPh>
    <rPh sb="4" eb="6">
      <t>ヒッス</t>
    </rPh>
    <phoneticPr fontId="2"/>
  </si>
  <si>
    <t>ACA　Photoshop CC</t>
    <phoneticPr fontId="2"/>
  </si>
  <si>
    <t>試験当日は、学生証もしくは在学証明書（顔写真付）を必ずお持ちください。（コピー不可）</t>
    <rPh sb="0" eb="4">
      <t>シケントウジツ</t>
    </rPh>
    <rPh sb="6" eb="9">
      <t>ガクセイショウ</t>
    </rPh>
    <rPh sb="13" eb="18">
      <t>ザイガクショウメイショ</t>
    </rPh>
    <rPh sb="19" eb="23">
      <t>カオジャシンツ</t>
    </rPh>
    <rPh sb="25" eb="26">
      <t>カナラ</t>
    </rPh>
    <rPh sb="28" eb="29">
      <t>モ</t>
    </rPh>
    <rPh sb="39" eb="41">
      <t>フカ</t>
    </rPh>
    <phoneticPr fontId="2"/>
  </si>
  <si>
    <t>　　</t>
    <phoneticPr fontId="2"/>
  </si>
  <si>
    <t>勤務先名（任意）：</t>
    <rPh sb="0" eb="4">
      <t>キンムサキメイ</t>
    </rPh>
    <rPh sb="5" eb="7">
      <t>ニンイ</t>
    </rPh>
    <phoneticPr fontId="2"/>
  </si>
  <si>
    <t>IC３　３科目一括</t>
    <rPh sb="5" eb="7">
      <t>カモク</t>
    </rPh>
    <rPh sb="7" eb="9">
      <t>イッカツ</t>
    </rPh>
    <phoneticPr fontId="2"/>
  </si>
  <si>
    <t>ＭＯＳ</t>
    <phoneticPr fontId="2"/>
  </si>
  <si>
    <t>ＩＣ３</t>
    <phoneticPr fontId="2"/>
  </si>
  <si>
    <t>ﾌｧﾝﾀﾞﾒﾝﾀﾙ</t>
    <phoneticPr fontId="2"/>
  </si>
  <si>
    <t>受験バージョン</t>
    <phoneticPr fontId="2"/>
  </si>
  <si>
    <t>キーアプリ</t>
    <phoneticPr fontId="2"/>
  </si>
  <si>
    <t>リビング</t>
    <phoneticPr fontId="2"/>
  </si>
  <si>
    <t>Ac VBAﾍﾞｰｼｯｸ</t>
    <phoneticPr fontId="2"/>
  </si>
  <si>
    <t>Ac VBAｽﾀﾝﾀﾞｰﾄﾞ</t>
    <phoneticPr fontId="2"/>
  </si>
  <si>
    <t>Microsoft認定資格</t>
    <rPh sb="9" eb="13">
      <t>ニンテイシカク</t>
    </rPh>
    <phoneticPr fontId="2"/>
  </si>
  <si>
    <t>Ex VBAﾍﾞｰｼｯｸ</t>
    <phoneticPr fontId="2"/>
  </si>
  <si>
    <t>‥‥‥‥‥13,200円（学割7,700円）</t>
    <rPh sb="11" eb="12">
      <t>エン</t>
    </rPh>
    <rPh sb="13" eb="15">
      <t>ガクワリ</t>
    </rPh>
    <rPh sb="20" eb="21">
      <t>エン</t>
    </rPh>
    <phoneticPr fontId="2"/>
  </si>
  <si>
    <t>IT Specialist</t>
    <phoneticPr fontId="2"/>
  </si>
  <si>
    <t>‥‥‥‥‥13,200円（学割7,700円）</t>
    <phoneticPr fontId="2"/>
  </si>
  <si>
    <t>□はチェックを記入してください。試験料はすべて税込表示です。</t>
    <rPh sb="7" eb="9">
      <t>キニュウ</t>
    </rPh>
    <rPh sb="16" eb="19">
      <t>シケンリョウ</t>
    </rPh>
    <rPh sb="23" eb="25">
      <t>ゼイコミ</t>
    </rPh>
    <rPh sb="25" eb="27">
      <t>ヒョウジ</t>
    </rPh>
    <phoneticPr fontId="2"/>
  </si>
  <si>
    <t>＜弊社記入欄＞</t>
    <rPh sb="1" eb="3">
      <t>ヘイシャ</t>
    </rPh>
    <rPh sb="3" eb="6">
      <t>キニュウラン</t>
    </rPh>
    <phoneticPr fontId="2"/>
  </si>
  <si>
    <t>(会員)リユース営業士</t>
    <rPh sb="1" eb="3">
      <t>カイイン</t>
    </rPh>
    <rPh sb="8" eb="10">
      <t>エイギョウ</t>
    </rPh>
    <rPh sb="10" eb="11">
      <t>シ</t>
    </rPh>
    <phoneticPr fontId="2"/>
  </si>
  <si>
    <t>申込書
到着</t>
    <rPh sb="0" eb="3">
      <t>モウシコミショ</t>
    </rPh>
    <rPh sb="4" eb="6">
      <t>トウチャク</t>
    </rPh>
    <phoneticPr fontId="2"/>
  </si>
  <si>
    <t>申込完了
連絡</t>
    <rPh sb="0" eb="2">
      <t>モウシコミ</t>
    </rPh>
    <rPh sb="2" eb="4">
      <t>カンリョウ</t>
    </rPh>
    <rPh sb="5" eb="7">
      <t>レンラク</t>
    </rPh>
    <phoneticPr fontId="2"/>
  </si>
  <si>
    <t>試験申込</t>
    <rPh sb="0" eb="2">
      <t>シケン</t>
    </rPh>
    <rPh sb="2" eb="4">
      <t>モウシコミ</t>
    </rPh>
    <phoneticPr fontId="2"/>
  </si>
  <si>
    <t>MOS2013_CHK</t>
    <phoneticPr fontId="2"/>
  </si>
  <si>
    <t>振込確認</t>
    <rPh sb="0" eb="2">
      <t>フリコミ</t>
    </rPh>
    <rPh sb="2" eb="4">
      <t>カクニン</t>
    </rPh>
    <phoneticPr fontId="2"/>
  </si>
  <si>
    <t>連絡
担当者</t>
    <rPh sb="0" eb="2">
      <t>レンラク</t>
    </rPh>
    <rPh sb="3" eb="6">
      <t>タントウシャ</t>
    </rPh>
    <phoneticPr fontId="2"/>
  </si>
  <si>
    <t>申込
担当者</t>
    <rPh sb="0" eb="2">
      <t>モウシコミ</t>
    </rPh>
    <rPh sb="3" eb="6">
      <t>タントウシャ</t>
    </rPh>
    <phoneticPr fontId="2"/>
  </si>
  <si>
    <t>ビジネス統計スペシャリスト</t>
  </si>
  <si>
    <t>次ページをご覧ください。</t>
    <rPh sb="0" eb="1">
      <t>ツギ</t>
    </rPh>
    <rPh sb="6" eb="7">
      <t>ラン</t>
    </rPh>
    <phoneticPr fontId="2"/>
  </si>
  <si>
    <t>受験までの流れについて</t>
    <rPh sb="0" eb="2">
      <t>ジュケン</t>
    </rPh>
    <rPh sb="5" eb="6">
      <t>ナガ</t>
    </rPh>
    <phoneticPr fontId="2"/>
  </si>
  <si>
    <t>①</t>
    <phoneticPr fontId="2"/>
  </si>
  <si>
    <t>受験日時とお席の確保</t>
    <rPh sb="0" eb="4">
      <t>ジュケンニチジ</t>
    </rPh>
    <rPh sb="6" eb="7">
      <t>セキ</t>
    </rPh>
    <rPh sb="8" eb="10">
      <t>カクホ</t>
    </rPh>
    <phoneticPr fontId="2"/>
  </si>
  <si>
    <t>受験希望日時を受験会場へご連絡ください。（お席の確保）※先着順となります。</t>
    <rPh sb="0" eb="6">
      <t>ジュケンキボウニチジ</t>
    </rPh>
    <rPh sb="7" eb="11">
      <t>ジュケンカイジョウ</t>
    </rPh>
    <rPh sb="13" eb="15">
      <t>レンラク</t>
    </rPh>
    <rPh sb="22" eb="23">
      <t>セキ</t>
    </rPh>
    <rPh sb="24" eb="26">
      <t>カクホ</t>
    </rPh>
    <rPh sb="28" eb="31">
      <t>センチャクジュン</t>
    </rPh>
    <phoneticPr fontId="2"/>
  </si>
  <si>
    <t>弊社より「確認番号」お伝えしますので、申込書の「※１　確認番号」欄へのご記入をお願い致します。</t>
    <rPh sb="0" eb="2">
      <t>ヘイシャ</t>
    </rPh>
    <rPh sb="5" eb="9">
      <t>カクニンバンゴウ</t>
    </rPh>
    <rPh sb="11" eb="12">
      <t>ツタ</t>
    </rPh>
    <rPh sb="19" eb="22">
      <t>モウシコミショ</t>
    </rPh>
    <rPh sb="27" eb="31">
      <t>カクニンバンゴウ</t>
    </rPh>
    <rPh sb="32" eb="33">
      <t>ラン</t>
    </rPh>
    <rPh sb="36" eb="38">
      <t>キニュウ</t>
    </rPh>
    <rPh sb="40" eb="41">
      <t>ネガ</t>
    </rPh>
    <rPh sb="42" eb="43">
      <t>イタ</t>
    </rPh>
    <phoneticPr fontId="2"/>
  </si>
  <si>
    <t>熊本校</t>
    <rPh sb="0" eb="3">
      <t>クマモトコウ</t>
    </rPh>
    <phoneticPr fontId="2"/>
  </si>
  <si>
    <t>TEL　096-212-6321</t>
    <phoneticPr fontId="2"/>
  </si>
  <si>
    <t>人吉校</t>
    <rPh sb="0" eb="3">
      <t>ヒトヨシコウ</t>
    </rPh>
    <phoneticPr fontId="2"/>
  </si>
  <si>
    <t>TEL　0966-22-6991</t>
    <phoneticPr fontId="2"/>
  </si>
  <si>
    <t>宮崎校</t>
    <rPh sb="0" eb="2">
      <t>ミヤザキ</t>
    </rPh>
    <rPh sb="2" eb="3">
      <t>コウ</t>
    </rPh>
    <phoneticPr fontId="2"/>
  </si>
  <si>
    <t>TEL　0985-61-3244</t>
    <phoneticPr fontId="2"/>
  </si>
  <si>
    <t>FAX　096-212-6376</t>
    <phoneticPr fontId="2"/>
  </si>
  <si>
    <t>FAX　0966-22-6997</t>
    <phoneticPr fontId="2"/>
  </si>
  <si>
    <t>FAX　0985-61-3123</t>
    <phoneticPr fontId="2"/>
  </si>
  <si>
    <t>Email：kumamoto@system-land.co.jp</t>
    <phoneticPr fontId="2"/>
  </si>
  <si>
    <t>Email：inst@system-land.co.jp</t>
    <phoneticPr fontId="2"/>
  </si>
  <si>
    <t>Email：miyazaki@system-land.co.jp</t>
    <phoneticPr fontId="2"/>
  </si>
  <si>
    <t>②</t>
    <phoneticPr fontId="2"/>
  </si>
  <si>
    <t>受験料入金</t>
    <rPh sb="0" eb="5">
      <t>ジュケンリョウニュウキン</t>
    </rPh>
    <phoneticPr fontId="2"/>
  </si>
  <si>
    <t>受験日時とお席の確保ができましたら受験料をお振込みください。</t>
    <rPh sb="0" eb="4">
      <t>ジュケンニチジ</t>
    </rPh>
    <rPh sb="6" eb="7">
      <t>セキ</t>
    </rPh>
    <rPh sb="8" eb="10">
      <t>カクホ</t>
    </rPh>
    <rPh sb="17" eb="20">
      <t>ジュケンリョウ</t>
    </rPh>
    <rPh sb="22" eb="24">
      <t>フリコ</t>
    </rPh>
    <phoneticPr fontId="2"/>
  </si>
  <si>
    <t>肥後銀行　人吉支店　普通１７３８２０４　有限会社システムランド</t>
    <rPh sb="0" eb="4">
      <t>ヒゴギンコウ</t>
    </rPh>
    <rPh sb="5" eb="9">
      <t>ヒトヨシシテン</t>
    </rPh>
    <rPh sb="10" eb="12">
      <t>フツウ</t>
    </rPh>
    <rPh sb="20" eb="24">
      <t>ユウゲンガイシャ</t>
    </rPh>
    <phoneticPr fontId="2"/>
  </si>
  <si>
    <t>振込人の先頭に熊本校は【K】、人吉校は【H】、宮崎校は【M】と受験日を入れてください。</t>
    <rPh sb="0" eb="3">
      <t>フリコミニン</t>
    </rPh>
    <rPh sb="4" eb="6">
      <t>セントウ</t>
    </rPh>
    <rPh sb="7" eb="10">
      <t>クマモトコウ</t>
    </rPh>
    <rPh sb="15" eb="18">
      <t>ヒトヨシコウ</t>
    </rPh>
    <rPh sb="23" eb="25">
      <t>ミヤザキ</t>
    </rPh>
    <rPh sb="25" eb="26">
      <t>コウ</t>
    </rPh>
    <rPh sb="31" eb="33">
      <t>ジュケン</t>
    </rPh>
    <rPh sb="33" eb="34">
      <t>ビ</t>
    </rPh>
    <rPh sb="35" eb="36">
      <t>イ</t>
    </rPh>
    <phoneticPr fontId="2"/>
  </si>
  <si>
    <t>「　熊本校で4月6日に受験する場合：K0406　ヤマダタロウ　」</t>
    <rPh sb="2" eb="4">
      <t>クマモト</t>
    </rPh>
    <rPh sb="4" eb="5">
      <t>コウ</t>
    </rPh>
    <rPh sb="7" eb="8">
      <t>ガツ</t>
    </rPh>
    <rPh sb="9" eb="10">
      <t>ニチ</t>
    </rPh>
    <rPh sb="11" eb="13">
      <t>ジュケン</t>
    </rPh>
    <rPh sb="15" eb="17">
      <t>バアイ</t>
    </rPh>
    <phoneticPr fontId="2"/>
  </si>
  <si>
    <t>☑</t>
    <phoneticPr fontId="2"/>
  </si>
  <si>
    <t>試験日の５営業日前までに受験料をお振込ください。振込手数料はお客様のご負担となります。</t>
    <rPh sb="0" eb="3">
      <t>シケンビ</t>
    </rPh>
    <rPh sb="5" eb="8">
      <t>エイギョウビ</t>
    </rPh>
    <rPh sb="8" eb="9">
      <t>マエ</t>
    </rPh>
    <rPh sb="12" eb="15">
      <t>ジュケンリョウ</t>
    </rPh>
    <rPh sb="17" eb="19">
      <t>フリコ</t>
    </rPh>
    <rPh sb="24" eb="26">
      <t>フリコミ</t>
    </rPh>
    <rPh sb="26" eb="29">
      <t>テスウリョウ</t>
    </rPh>
    <rPh sb="31" eb="33">
      <t>キャクサマ</t>
    </rPh>
    <rPh sb="35" eb="37">
      <t>フタン</t>
    </rPh>
    <phoneticPr fontId="2"/>
  </si>
  <si>
    <t>※</t>
    <phoneticPr fontId="2"/>
  </si>
  <si>
    <t>試験日の５営業日を過ぎたお振込みの場合、試験のお申込み処理ができませんのでご注意ください</t>
    <rPh sb="0" eb="2">
      <t>シケン</t>
    </rPh>
    <rPh sb="2" eb="3">
      <t>ビ</t>
    </rPh>
    <rPh sb="5" eb="8">
      <t>エイギョウビ</t>
    </rPh>
    <rPh sb="9" eb="10">
      <t>ス</t>
    </rPh>
    <rPh sb="13" eb="15">
      <t>フリコ</t>
    </rPh>
    <rPh sb="17" eb="19">
      <t>バアイ</t>
    </rPh>
    <rPh sb="20" eb="22">
      <t>シケン</t>
    </rPh>
    <rPh sb="24" eb="26">
      <t>モウシコ</t>
    </rPh>
    <rPh sb="27" eb="29">
      <t>ショリ</t>
    </rPh>
    <rPh sb="38" eb="40">
      <t>チュウイ</t>
    </rPh>
    <phoneticPr fontId="2"/>
  </si>
  <si>
    <t>③</t>
    <phoneticPr fontId="2"/>
  </si>
  <si>
    <t>申込書提出</t>
    <rPh sb="0" eb="5">
      <t>モウシコミショテイシュツ</t>
    </rPh>
    <phoneticPr fontId="2"/>
  </si>
  <si>
    <t>試験日の５日前までに受験会場へこの申込書に記入をして送ってください。</t>
    <rPh sb="0" eb="3">
      <t>シケンビ</t>
    </rPh>
    <rPh sb="5" eb="7">
      <t>カマエ</t>
    </rPh>
    <rPh sb="10" eb="14">
      <t>ジュケンカイジョウ</t>
    </rPh>
    <rPh sb="17" eb="20">
      <t>モウシコミショ</t>
    </rPh>
    <rPh sb="21" eb="23">
      <t>キニュウ</t>
    </rPh>
    <rPh sb="26" eb="27">
      <t>オク</t>
    </rPh>
    <phoneticPr fontId="2"/>
  </si>
  <si>
    <t>お申込後のキャンセル、返金、科目変更・日程変更はできませんのでお気をつけください。</t>
    <rPh sb="1" eb="3">
      <t>モウシコ</t>
    </rPh>
    <rPh sb="3" eb="4">
      <t>ゴ</t>
    </rPh>
    <rPh sb="11" eb="13">
      <t>ヘンキン</t>
    </rPh>
    <rPh sb="14" eb="16">
      <t>カモク</t>
    </rPh>
    <rPh sb="16" eb="18">
      <t>ヘンコウ</t>
    </rPh>
    <rPh sb="19" eb="21">
      <t>ニッテイ</t>
    </rPh>
    <rPh sb="21" eb="23">
      <t>ヘンコウ</t>
    </rPh>
    <rPh sb="32" eb="33">
      <t>キ</t>
    </rPh>
    <phoneticPr fontId="2"/>
  </si>
  <si>
    <t>④</t>
    <phoneticPr fontId="2"/>
  </si>
  <si>
    <t>申込完了報告</t>
    <rPh sb="0" eb="6">
      <t>モウシコミカンリョウホウコク</t>
    </rPh>
    <phoneticPr fontId="2"/>
  </si>
  <si>
    <t>（１） ご入金の確認および本申込書の受領完了後に、ご指定の連絡先へ申込完了をご連絡いたします。</t>
    <rPh sb="5" eb="7">
      <t>ニュウキン</t>
    </rPh>
    <rPh sb="8" eb="10">
      <t>カクニン</t>
    </rPh>
    <rPh sb="13" eb="14">
      <t>ホン</t>
    </rPh>
    <rPh sb="14" eb="17">
      <t>モウシコミショ</t>
    </rPh>
    <rPh sb="18" eb="20">
      <t>ズリョウ</t>
    </rPh>
    <rPh sb="20" eb="22">
      <t>カンリョウ</t>
    </rPh>
    <rPh sb="22" eb="23">
      <t>ゴ</t>
    </rPh>
    <rPh sb="26" eb="28">
      <t>シテイ</t>
    </rPh>
    <rPh sb="29" eb="32">
      <t>レンラクサキ</t>
    </rPh>
    <rPh sb="33" eb="35">
      <t>モウシコミ</t>
    </rPh>
    <rPh sb="35" eb="37">
      <t>カンリョウ</t>
    </rPh>
    <rPh sb="39" eb="41">
      <t>レンラク</t>
    </rPh>
    <phoneticPr fontId="2"/>
  </si>
  <si>
    <t>（２） 申込書のご提出日より、３日経っても連絡がない場合、申し訳ございませんがお問合せください。</t>
    <rPh sb="4" eb="7">
      <t>モウシコミショ</t>
    </rPh>
    <rPh sb="9" eb="12">
      <t>テイシュツビ</t>
    </rPh>
    <rPh sb="16" eb="17">
      <t>カ</t>
    </rPh>
    <rPh sb="17" eb="18">
      <t>タ</t>
    </rPh>
    <rPh sb="21" eb="23">
      <t>レンラク</t>
    </rPh>
    <rPh sb="29" eb="30">
      <t>モウ</t>
    </rPh>
    <rPh sb="31" eb="32">
      <t>ワケ</t>
    </rPh>
    <rPh sb="40" eb="42">
      <t>トイアワ</t>
    </rPh>
    <phoneticPr fontId="2"/>
  </si>
  <si>
    <t>⑤</t>
    <phoneticPr fontId="2"/>
  </si>
  <si>
    <t>試験当日</t>
    <rPh sb="0" eb="4">
      <t>シケントウジツ</t>
    </rPh>
    <phoneticPr fontId="2"/>
  </si>
  <si>
    <t>（１）　「本申込書　兼　受験票」・「顔写真付き本人確認書」（学割対象者は、学生証）・「 ID・パスワードの控え 」を</t>
    <rPh sb="5" eb="6">
      <t>ホン</t>
    </rPh>
    <rPh sb="6" eb="9">
      <t>モウシコミショ</t>
    </rPh>
    <rPh sb="10" eb="11">
      <t>ケン</t>
    </rPh>
    <rPh sb="12" eb="15">
      <t>ジュケンヒョウ</t>
    </rPh>
    <rPh sb="18" eb="19">
      <t>カオ</t>
    </rPh>
    <rPh sb="19" eb="21">
      <t>シャシン</t>
    </rPh>
    <rPh sb="21" eb="22">
      <t>ツ</t>
    </rPh>
    <rPh sb="23" eb="25">
      <t>ホンニン</t>
    </rPh>
    <rPh sb="25" eb="27">
      <t>カクニン</t>
    </rPh>
    <rPh sb="27" eb="28">
      <t>ショ</t>
    </rPh>
    <rPh sb="30" eb="32">
      <t>ガクワリ</t>
    </rPh>
    <rPh sb="32" eb="35">
      <t>タイショウシャ</t>
    </rPh>
    <rPh sb="37" eb="40">
      <t>ガクセイショウ</t>
    </rPh>
    <rPh sb="53" eb="54">
      <t>ヒカ</t>
    </rPh>
    <phoneticPr fontId="2"/>
  </si>
  <si>
    <t>お持ちください。（割引対象者は、取得資格の合格証または結果レポートをご持参ください。）</t>
    <rPh sb="9" eb="14">
      <t>ワリビキタイショウシャ</t>
    </rPh>
    <rPh sb="16" eb="20">
      <t>シュトクシカク</t>
    </rPh>
    <rPh sb="21" eb="24">
      <t>ゴウカクショウ</t>
    </rPh>
    <rPh sb="27" eb="29">
      <t>ケッカ</t>
    </rPh>
    <rPh sb="35" eb="37">
      <t>ジサン</t>
    </rPh>
    <phoneticPr fontId="2"/>
  </si>
  <si>
    <t>なお、「顔写真付き本人確認書」を持っていない場合、本人確認書として、以下の書類よりいずれか2点を持参、</t>
    <rPh sb="4" eb="7">
      <t>カオシャシン</t>
    </rPh>
    <rPh sb="7" eb="8">
      <t>ツ</t>
    </rPh>
    <rPh sb="9" eb="14">
      <t>ホンニンカクニンショ</t>
    </rPh>
    <rPh sb="16" eb="17">
      <t>モ</t>
    </rPh>
    <rPh sb="22" eb="24">
      <t>バアイ</t>
    </rPh>
    <rPh sb="25" eb="30">
      <t>ホンニンカクニンショ</t>
    </rPh>
    <rPh sb="34" eb="36">
      <t>イカ</t>
    </rPh>
    <rPh sb="37" eb="39">
      <t>ショルイ</t>
    </rPh>
    <rPh sb="46" eb="47">
      <t>テン</t>
    </rPh>
    <rPh sb="48" eb="50">
      <t>ジサン</t>
    </rPh>
    <phoneticPr fontId="2"/>
  </si>
  <si>
    <t>提示してください。（例：健康保険証とクレジットカード、キャッシュカードとマイナンバー通知カードなど）</t>
    <rPh sb="0" eb="2">
      <t>テイジ</t>
    </rPh>
    <rPh sb="10" eb="11">
      <t>レイ</t>
    </rPh>
    <rPh sb="12" eb="17">
      <t>ケンコウホケンショウ</t>
    </rPh>
    <rPh sb="42" eb="44">
      <t>ツウチ</t>
    </rPh>
    <phoneticPr fontId="2"/>
  </si>
  <si>
    <t>ａ</t>
    <phoneticPr fontId="2"/>
  </si>
  <si>
    <t>健康保険、国民健康保険または船員保健などの</t>
    <rPh sb="0" eb="4">
      <t>ケンコウホケン</t>
    </rPh>
    <rPh sb="5" eb="11">
      <t>コクミンケンコウホケン</t>
    </rPh>
    <rPh sb="14" eb="16">
      <t>センイン</t>
    </rPh>
    <rPh sb="16" eb="18">
      <t>ホケン</t>
    </rPh>
    <phoneticPr fontId="2"/>
  </si>
  <si>
    <t>ｅ</t>
    <phoneticPr fontId="2"/>
  </si>
  <si>
    <t>住民基本台帳カード、マイナンバー通知カード</t>
    <rPh sb="0" eb="6">
      <t>ジュウミンキホンダイチョウ</t>
    </rPh>
    <rPh sb="16" eb="18">
      <t>ツウチ</t>
    </rPh>
    <phoneticPr fontId="2"/>
  </si>
  <si>
    <t>被保険者証又は年金証書、又は手帳</t>
    <rPh sb="5" eb="6">
      <t>マタ</t>
    </rPh>
    <rPh sb="7" eb="9">
      <t>ネンキン</t>
    </rPh>
    <rPh sb="9" eb="11">
      <t>ショウショ</t>
    </rPh>
    <rPh sb="12" eb="13">
      <t>マタ</t>
    </rPh>
    <rPh sb="14" eb="16">
      <t>テチョウ</t>
    </rPh>
    <phoneticPr fontId="2"/>
  </si>
  <si>
    <t>ｆ</t>
    <phoneticPr fontId="2"/>
  </si>
  <si>
    <t>住民票（3カ月以内に発行されたもの）</t>
    <rPh sb="0" eb="3">
      <t>ジュウミンヒョウ</t>
    </rPh>
    <rPh sb="6" eb="9">
      <t>ゲツイナイ</t>
    </rPh>
    <rPh sb="10" eb="12">
      <t>ハッコウ</t>
    </rPh>
    <phoneticPr fontId="2"/>
  </si>
  <si>
    <t>ｂ</t>
    <phoneticPr fontId="2"/>
  </si>
  <si>
    <t>本人名義のクレジットカード（本人の署名があるもの）</t>
    <rPh sb="0" eb="4">
      <t>ホンニンメイギ</t>
    </rPh>
    <rPh sb="14" eb="16">
      <t>ホンニン</t>
    </rPh>
    <rPh sb="17" eb="19">
      <t>ショメイ</t>
    </rPh>
    <phoneticPr fontId="2"/>
  </si>
  <si>
    <t>ｇ</t>
    <phoneticPr fontId="2"/>
  </si>
  <si>
    <t>運転経歴証明書</t>
    <rPh sb="0" eb="7">
      <t>ウンテンケイレキショウメイショ</t>
    </rPh>
    <phoneticPr fontId="2"/>
  </si>
  <si>
    <t>ｃ</t>
    <phoneticPr fontId="2"/>
  </si>
  <si>
    <t>本人名義のキャッシュカードまたは預貯金通帳</t>
    <rPh sb="0" eb="4">
      <t>ホンニンメイギ</t>
    </rPh>
    <rPh sb="16" eb="19">
      <t>ヨチョキン</t>
    </rPh>
    <rPh sb="19" eb="21">
      <t>ツウチョウ</t>
    </rPh>
    <phoneticPr fontId="2"/>
  </si>
  <si>
    <t>ｈ</t>
    <phoneticPr fontId="2"/>
  </si>
  <si>
    <t>共済組合員証</t>
    <rPh sb="0" eb="2">
      <t>キョウサイ</t>
    </rPh>
    <rPh sb="2" eb="5">
      <t>クミアイイン</t>
    </rPh>
    <rPh sb="5" eb="6">
      <t>ショウ</t>
    </rPh>
    <phoneticPr fontId="2"/>
  </si>
  <si>
    <t>ｄ</t>
    <phoneticPr fontId="2"/>
  </si>
  <si>
    <t>学生証、会社の身分証明書または公共機関が発行</t>
    <rPh sb="0" eb="3">
      <t>ガクセイショウ</t>
    </rPh>
    <rPh sb="4" eb="6">
      <t>カイシャ</t>
    </rPh>
    <rPh sb="7" eb="12">
      <t>ミブンショウメイショ</t>
    </rPh>
    <rPh sb="15" eb="19">
      <t>コウキョウキカン</t>
    </rPh>
    <rPh sb="20" eb="22">
      <t>ハッコウ</t>
    </rPh>
    <phoneticPr fontId="2"/>
  </si>
  <si>
    <t>ｉ</t>
    <phoneticPr fontId="2"/>
  </si>
  <si>
    <t>共済年金または恩給等の証書</t>
    <rPh sb="0" eb="4">
      <t>キョウサイネンキン</t>
    </rPh>
    <rPh sb="7" eb="9">
      <t>オンキュウ</t>
    </rPh>
    <rPh sb="9" eb="10">
      <t>ナド</t>
    </rPh>
    <rPh sb="11" eb="13">
      <t>ショウショ</t>
    </rPh>
    <phoneticPr fontId="2"/>
  </si>
  <si>
    <t>した資格証明書</t>
    <rPh sb="2" eb="7">
      <t>シカクショウメイショ</t>
    </rPh>
    <phoneticPr fontId="2"/>
  </si>
  <si>
    <t>（２）　試験開始30分前から入場できますので、入場後、受付カウンターへお越しください。</t>
    <rPh sb="4" eb="8">
      <t>シケンカイシ</t>
    </rPh>
    <rPh sb="10" eb="12">
      <t>プンマエ</t>
    </rPh>
    <rPh sb="14" eb="16">
      <t>ニュウジョウ</t>
    </rPh>
    <rPh sb="23" eb="26">
      <t>ニュウジョウゴ</t>
    </rPh>
    <rPh sb="27" eb="29">
      <t>ウケツケ</t>
    </rPh>
    <rPh sb="36" eb="37">
      <t>コ</t>
    </rPh>
    <phoneticPr fontId="2"/>
  </si>
  <si>
    <t>（３）　試験終了後に、結果レポートをお渡しいたします。必ずお受け取り下さい。</t>
    <rPh sb="4" eb="9">
      <t>シケンシュウリョウゴ</t>
    </rPh>
    <rPh sb="11" eb="13">
      <t>ケッカ</t>
    </rPh>
    <rPh sb="19" eb="20">
      <t>ワタ</t>
    </rPh>
    <rPh sb="27" eb="28">
      <t>カナラ</t>
    </rPh>
    <rPh sb="30" eb="31">
      <t>ウ</t>
    </rPh>
    <rPh sb="32" eb="33">
      <t>ト</t>
    </rPh>
    <rPh sb="34" eb="35">
      <t>クダ</t>
    </rPh>
    <phoneticPr fontId="2"/>
  </si>
  <si>
    <t>■</t>
    <phoneticPr fontId="2"/>
  </si>
  <si>
    <t>再受験に関するルール</t>
    <rPh sb="0" eb="3">
      <t>サイジュケン</t>
    </rPh>
    <rPh sb="4" eb="5">
      <t>カン</t>
    </rPh>
    <phoneticPr fontId="2"/>
  </si>
  <si>
    <t>同一科目を繰り返し受験する場合は、再受験に関するルールが適用され、試験と試験の間を一定期間空けて</t>
    <rPh sb="0" eb="2">
      <t>ドウイツ</t>
    </rPh>
    <rPh sb="2" eb="4">
      <t>カモク</t>
    </rPh>
    <rPh sb="5" eb="6">
      <t>ク</t>
    </rPh>
    <rPh sb="7" eb="8">
      <t>カエ</t>
    </rPh>
    <rPh sb="9" eb="11">
      <t>ジュケン</t>
    </rPh>
    <rPh sb="13" eb="15">
      <t>バアイ</t>
    </rPh>
    <rPh sb="17" eb="20">
      <t>サイジュケン</t>
    </rPh>
    <rPh sb="21" eb="22">
      <t>カン</t>
    </rPh>
    <rPh sb="28" eb="30">
      <t>テキヨウ</t>
    </rPh>
    <rPh sb="33" eb="35">
      <t>シケン</t>
    </rPh>
    <rPh sb="36" eb="38">
      <t>シケン</t>
    </rPh>
    <rPh sb="39" eb="40">
      <t>アイダ</t>
    </rPh>
    <rPh sb="41" eb="45">
      <t>イッテイキカン</t>
    </rPh>
    <rPh sb="45" eb="46">
      <t>ア</t>
    </rPh>
    <phoneticPr fontId="2"/>
  </si>
  <si>
    <t>いただく必要があります。再受験のルールは試験によって異なりますので、詳細をhttps://mos.odyssey-com.co.jp/</t>
    <phoneticPr fontId="2"/>
  </si>
  <si>
    <t>でご確認ください。</t>
    <phoneticPr fontId="2"/>
  </si>
  <si>
    <t>個人情報の利用目的</t>
    <rPh sb="0" eb="4">
      <t>コジンジョウホウ</t>
    </rPh>
    <rPh sb="5" eb="9">
      <t>リヨウモクテキ</t>
    </rPh>
    <phoneticPr fontId="2"/>
  </si>
  <si>
    <t>当試験会場は、各試験主催より委託を受けて試験を運営しています。申込書に記入された個人情報は、各試験</t>
    <rPh sb="0" eb="1">
      <t>トウ</t>
    </rPh>
    <rPh sb="1" eb="5">
      <t>シケンカイジョウ</t>
    </rPh>
    <rPh sb="7" eb="12">
      <t>カクシケンシュサイ</t>
    </rPh>
    <rPh sb="14" eb="16">
      <t>イタク</t>
    </rPh>
    <rPh sb="17" eb="18">
      <t>ウ</t>
    </rPh>
    <rPh sb="20" eb="22">
      <t>シケン</t>
    </rPh>
    <rPh sb="23" eb="25">
      <t>ウンエイ</t>
    </rPh>
    <rPh sb="31" eb="34">
      <t>モウシコミショ</t>
    </rPh>
    <rPh sb="35" eb="37">
      <t>キニュウ</t>
    </rPh>
    <rPh sb="40" eb="44">
      <t>コジンジョウホウ</t>
    </rPh>
    <rPh sb="46" eb="47">
      <t>カク</t>
    </rPh>
    <rPh sb="47" eb="49">
      <t>シケン</t>
    </rPh>
    <phoneticPr fontId="2"/>
  </si>
  <si>
    <t>主催が収集し、お客様が申し込まれた資格試験の実施運営に利用します。この申込書を試験会場へ提出すると、</t>
    <rPh sb="3" eb="5">
      <t>シュウシュウ</t>
    </rPh>
    <rPh sb="8" eb="10">
      <t>キャクサマ</t>
    </rPh>
    <rPh sb="11" eb="12">
      <t>モウ</t>
    </rPh>
    <rPh sb="13" eb="14">
      <t>コ</t>
    </rPh>
    <rPh sb="17" eb="21">
      <t>シカクシケン</t>
    </rPh>
    <rPh sb="22" eb="24">
      <t>ジッシ</t>
    </rPh>
    <rPh sb="24" eb="26">
      <t>ウンエイ</t>
    </rPh>
    <rPh sb="27" eb="29">
      <t>リヨウ</t>
    </rPh>
    <rPh sb="35" eb="38">
      <t>モウシコミショ</t>
    </rPh>
    <rPh sb="39" eb="41">
      <t>シケン</t>
    </rPh>
    <rPh sb="41" eb="43">
      <t>カイジョウ</t>
    </rPh>
    <rPh sb="44" eb="46">
      <t>テイシュツ</t>
    </rPh>
    <phoneticPr fontId="2"/>
  </si>
  <si>
    <t>上記利用目的に同意いただいたものとみなします。個人情報の取り扱いに関する詳しい情報は、下記のプライバ</t>
    <rPh sb="7" eb="9">
      <t>ドウイ</t>
    </rPh>
    <rPh sb="23" eb="27">
      <t>コジンジョウホウ</t>
    </rPh>
    <rPh sb="28" eb="29">
      <t>ト</t>
    </rPh>
    <rPh sb="30" eb="31">
      <t>アツカ</t>
    </rPh>
    <rPh sb="33" eb="34">
      <t>カン</t>
    </rPh>
    <rPh sb="36" eb="37">
      <t>クワ</t>
    </rPh>
    <rPh sb="39" eb="41">
      <t>ジョウホウ</t>
    </rPh>
    <rPh sb="43" eb="45">
      <t>カキ</t>
    </rPh>
    <phoneticPr fontId="2"/>
  </si>
  <si>
    <t>シーポリシーをご覧ください。</t>
    <phoneticPr fontId="2"/>
  </si>
  <si>
    <t>https://www.odyssey-com.co.jp/privacy/</t>
    <phoneticPr fontId="2"/>
  </si>
  <si>
    <t>Microsoft Certified Fundamentals</t>
  </si>
  <si>
    <t>Microsoft Certified Educator（MCE）</t>
  </si>
  <si>
    <t>CCST</t>
    <phoneticPr fontId="2"/>
  </si>
  <si>
    <t>………17,600円</t>
    <phoneticPr fontId="2"/>
  </si>
  <si>
    <t>……17,600円</t>
    <phoneticPr fontId="2"/>
  </si>
  <si>
    <r>
      <t>受験科目</t>
    </r>
    <r>
      <rPr>
        <sz val="10"/>
        <color rgb="FFFF0000"/>
        <rFont val="ＭＳ Ｐゴシック"/>
        <family val="3"/>
        <charset val="128"/>
      </rPr>
      <t>（３６５は、Word/Excel一般・上級レベル　PowerPoint）</t>
    </r>
    <rPh sb="2" eb="4">
      <t>カモク</t>
    </rPh>
    <rPh sb="20" eb="22">
      <t>イッパン</t>
    </rPh>
    <rPh sb="23" eb="25">
      <t>ジョウキュウ</t>
    </rPh>
    <phoneticPr fontId="2"/>
  </si>
  <si>
    <t>ACPro Express</t>
    <phoneticPr fontId="2"/>
  </si>
  <si>
    <t>‥‥‥‥‥申込は受験チケットのみ</t>
    <rPh sb="5" eb="7">
      <t>モウシコミ</t>
    </rPh>
    <rPh sb="8" eb="10">
      <t>ジュケン</t>
    </rPh>
    <phoneticPr fontId="2"/>
  </si>
  <si>
    <t>MOS・IC3・Microsoft認定・IT Specialist・CCST・Adobe 試験申込書</t>
    <rPh sb="17" eb="19">
      <t>ニンテイ</t>
    </rPh>
    <rPh sb="45" eb="47">
      <t>シケン</t>
    </rPh>
    <phoneticPr fontId="2"/>
  </si>
  <si>
    <t>‥‥‥‥‥‥‥‥‥12,980円（学割9,680円）</t>
    <rPh sb="15" eb="16">
      <t>エン</t>
    </rPh>
    <rPh sb="17" eb="19">
      <t>ガクワリ</t>
    </rPh>
    <rPh sb="24" eb="25">
      <t>エン</t>
    </rPh>
    <phoneticPr fontId="2"/>
  </si>
  <si>
    <t>‥‥‥‥12,980円（学割9,680円）</t>
    <rPh sb="10" eb="11">
      <t>エン</t>
    </rPh>
    <rPh sb="12" eb="14">
      <t>ガクワリ</t>
    </rPh>
    <rPh sb="19" eb="20">
      <t>エン</t>
    </rPh>
    <phoneticPr fontId="2"/>
  </si>
  <si>
    <t>‥‥‥‥‥‥‥16,500円（学割なし）</t>
    <rPh sb="13" eb="14">
      <t>エン</t>
    </rPh>
    <rPh sb="15" eb="17">
      <t>ガクワリ</t>
    </rPh>
    <phoneticPr fontId="2"/>
  </si>
  <si>
    <t>‥‥‥‥‥‥6,600円（学割5,500円）</t>
    <rPh sb="11" eb="12">
      <t>エン</t>
    </rPh>
    <rPh sb="13" eb="15">
      <t>ガクワリ</t>
    </rPh>
    <rPh sb="20" eb="21">
      <t>エン</t>
    </rPh>
    <phoneticPr fontId="2"/>
  </si>
  <si>
    <t>‥‥12,980円（学割9,680円）</t>
    <rPh sb="8" eb="9">
      <t>エン</t>
    </rPh>
    <rPh sb="10" eb="12">
      <t>ガクワリ</t>
    </rPh>
    <rPh sb="17" eb="18">
      <t>エン</t>
    </rPh>
    <phoneticPr fontId="2"/>
  </si>
  <si>
    <t>‥‥‥‥‥12,980円（学割9,680円）</t>
    <rPh sb="11" eb="12">
      <t>エン</t>
    </rPh>
    <rPh sb="13" eb="15">
      <t>ガクワリ</t>
    </rPh>
    <rPh sb="20" eb="21">
      <t>エン</t>
    </rPh>
    <phoneticPr fontId="2"/>
  </si>
  <si>
    <t>…12,980円（学割9,680円）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</si>
</sst>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General&quot;年&quot;"/>
    <numFmt numFmtId="177" formatCode="General&quot;月&quot;"/>
    <numFmt numFmtId="178" formatCode="General&quot;日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b/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6"/>
      <name val="ＭＳ 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2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68" xfId="0" applyBorder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14" fillId="0" borderId="2" xfId="0" applyNumberFormat="1" applyFont="1" applyBorder="1">
      <alignment vertical="center"/>
    </xf>
    <xf numFmtId="177" fontId="14" fillId="0" borderId="2" xfId="0" applyNumberFormat="1" applyFont="1" applyBorder="1">
      <alignment vertical="center"/>
    </xf>
    <xf numFmtId="178" fontId="14" fillId="0" borderId="2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6" fontId="17" fillId="0" borderId="0" xfId="0" applyNumberFormat="1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vertical="center" shrinkToFit="1"/>
    </xf>
    <xf numFmtId="6" fontId="17" fillId="0" borderId="0" xfId="2" applyFont="1" applyFill="1" applyBorder="1" applyAlignment="1" applyProtection="1">
      <alignment vertical="center" shrinkToFit="1"/>
    </xf>
    <xf numFmtId="176" fontId="27" fillId="0" borderId="3" xfId="0" applyNumberFormat="1" applyFont="1" applyBorder="1">
      <alignment vertical="center"/>
    </xf>
    <xf numFmtId="177" fontId="27" fillId="0" borderId="3" xfId="0" applyNumberFormat="1" applyFont="1" applyBorder="1">
      <alignment vertical="center"/>
    </xf>
    <xf numFmtId="178" fontId="27" fillId="0" borderId="3" xfId="0" applyNumberFormat="1" applyFont="1" applyBorder="1">
      <alignment vertical="center"/>
    </xf>
    <xf numFmtId="178" fontId="27" fillId="0" borderId="4" xfId="0" applyNumberFormat="1" applyFont="1" applyBorder="1">
      <alignment vertical="center"/>
    </xf>
    <xf numFmtId="0" fontId="27" fillId="0" borderId="0" xfId="0" applyFont="1">
      <alignment vertical="center"/>
    </xf>
    <xf numFmtId="176" fontId="27" fillId="0" borderId="5" xfId="0" applyNumberFormat="1" applyFont="1" applyBorder="1">
      <alignment vertical="center"/>
    </xf>
    <xf numFmtId="177" fontId="27" fillId="0" borderId="5" xfId="0" applyNumberFormat="1" applyFont="1" applyBorder="1">
      <alignment vertical="center"/>
    </xf>
    <xf numFmtId="178" fontId="27" fillId="0" borderId="5" xfId="0" applyNumberFormat="1" applyFont="1" applyBorder="1">
      <alignment vertical="center"/>
    </xf>
    <xf numFmtId="0" fontId="27" fillId="0" borderId="5" xfId="0" applyFont="1" applyBorder="1">
      <alignment vertical="center"/>
    </xf>
    <xf numFmtId="0" fontId="14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2" fillId="0" borderId="21" xfId="0" applyFont="1" applyBorder="1">
      <alignment vertical="center"/>
    </xf>
    <xf numFmtId="0" fontId="18" fillId="0" borderId="0" xfId="0" applyFont="1">
      <alignment vertical="center"/>
    </xf>
    <xf numFmtId="0" fontId="18" fillId="0" borderId="25" xfId="0" applyFont="1" applyBorder="1">
      <alignment vertical="center"/>
    </xf>
    <xf numFmtId="0" fontId="18" fillId="0" borderId="21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8" fillId="0" borderId="23" xfId="0" applyFont="1" applyBorder="1">
      <alignment vertical="center"/>
    </xf>
    <xf numFmtId="0" fontId="12" fillId="0" borderId="23" xfId="0" applyFont="1" applyBorder="1" applyAlignment="1">
      <alignment horizontal="right" vertical="center"/>
    </xf>
    <xf numFmtId="0" fontId="28" fillId="0" borderId="23" xfId="0" applyFont="1" applyBorder="1">
      <alignment vertical="center"/>
    </xf>
    <xf numFmtId="0" fontId="25" fillId="0" borderId="0" xfId="0" applyFont="1" applyAlignment="1">
      <alignment horizontal="centerContinuous" vertical="center"/>
    </xf>
    <xf numFmtId="0" fontId="0" fillId="0" borderId="39" xfId="0" applyBorder="1">
      <alignment vertical="center"/>
    </xf>
    <xf numFmtId="0" fontId="26" fillId="0" borderId="39" xfId="0" applyFont="1" applyBorder="1" applyAlignment="1">
      <alignment vertical="center" wrapText="1"/>
    </xf>
    <xf numFmtId="6" fontId="17" fillId="0" borderId="27" xfId="0" applyNumberFormat="1" applyFont="1" applyBorder="1" applyAlignment="1">
      <alignment vertical="center" shrinkToFit="1"/>
    </xf>
    <xf numFmtId="6" fontId="17" fillId="0" borderId="30" xfId="0" applyNumberFormat="1" applyFont="1" applyBorder="1" applyAlignment="1">
      <alignment vertical="center" shrinkToFit="1"/>
    </xf>
    <xf numFmtId="6" fontId="17" fillId="0" borderId="25" xfId="0" applyNumberFormat="1" applyFont="1" applyBorder="1" applyAlignment="1">
      <alignment vertical="center" shrinkToFit="1"/>
    </xf>
    <xf numFmtId="0" fontId="26" fillId="0" borderId="0" xfId="0" applyFont="1">
      <alignment vertical="center"/>
    </xf>
    <xf numFmtId="0" fontId="26" fillId="0" borderId="25" xfId="0" applyFont="1" applyBorder="1">
      <alignment vertical="center"/>
    </xf>
    <xf numFmtId="0" fontId="4" fillId="0" borderId="0" xfId="0" applyFont="1">
      <alignment vertical="center"/>
    </xf>
    <xf numFmtId="6" fontId="17" fillId="0" borderId="0" xfId="0" applyNumberFormat="1" applyFont="1" applyAlignment="1">
      <alignment vertical="center" shrinkToFi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39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18" fillId="0" borderId="2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6" fillId="0" borderId="4" xfId="0" applyFont="1" applyBorder="1" applyAlignment="1">
      <alignment vertical="center" wrapText="1"/>
    </xf>
    <xf numFmtId="6" fontId="17" fillId="0" borderId="22" xfId="0" applyNumberFormat="1" applyFont="1" applyBorder="1" applyAlignment="1">
      <alignment horizontal="center" vertical="center" shrinkToFit="1"/>
    </xf>
    <xf numFmtId="6" fontId="17" fillId="0" borderId="23" xfId="0" applyNumberFormat="1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right" vertical="center"/>
    </xf>
    <xf numFmtId="0" fontId="0" fillId="0" borderId="25" xfId="0" applyBorder="1">
      <alignment vertical="center"/>
    </xf>
    <xf numFmtId="0" fontId="26" fillId="0" borderId="23" xfId="0" applyFont="1" applyBorder="1" applyAlignment="1">
      <alignment vertical="center"/>
    </xf>
    <xf numFmtId="0" fontId="26" fillId="0" borderId="65" xfId="0" applyFont="1" applyBorder="1" applyAlignment="1">
      <alignment vertical="center"/>
    </xf>
    <xf numFmtId="6" fontId="17" fillId="0" borderId="0" xfId="0" applyNumberFormat="1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6" fillId="0" borderId="25" xfId="0" applyFont="1" applyBorder="1" applyAlignment="1">
      <alignment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31" fontId="0" fillId="0" borderId="45" xfId="0" applyNumberFormat="1" applyBorder="1">
      <alignment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44" xfId="0" applyBorder="1">
      <alignment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0" fontId="8" fillId="0" borderId="66" xfId="0" applyFont="1" applyBorder="1" applyAlignment="1">
      <alignment horizontal="center" vertical="center"/>
    </xf>
    <xf numFmtId="31" fontId="0" fillId="0" borderId="44" xfId="0" applyNumberForma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6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1" xfId="0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18" fillId="0" borderId="26" xfId="0" applyFont="1" applyBorder="1" applyAlignment="1">
      <alignment horizontal="right" vertical="center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0" fillId="0" borderId="50" xfId="0" applyBorder="1" applyAlignment="1">
      <alignment horizontal="center" vertical="center"/>
    </xf>
    <xf numFmtId="0" fontId="10" fillId="0" borderId="48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>
      <alignment horizontal="center" vertical="center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 wrapText="1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0" fontId="0" fillId="0" borderId="43" xfId="0" applyBorder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2" fillId="2" borderId="72" xfId="0" applyFont="1" applyFill="1" applyBorder="1" applyAlignment="1">
      <alignment horizontal="center" vertical="center" wrapText="1"/>
    </xf>
    <xf numFmtId="0" fontId="22" fillId="2" borderId="73" xfId="0" applyFont="1" applyFill="1" applyBorder="1" applyAlignment="1">
      <alignment horizontal="center" vertical="center" wrapText="1"/>
    </xf>
    <xf numFmtId="0" fontId="22" fillId="2" borderId="74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27" fillId="0" borderId="29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49" fontId="7" fillId="0" borderId="29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30" xfId="0" applyNumberFormat="1" applyFont="1" applyBorder="1" applyAlignment="1" applyProtection="1">
      <alignment horizontal="center" vertical="center" wrapText="1"/>
      <protection locked="0"/>
    </xf>
    <xf numFmtId="49" fontId="7" fillId="0" borderId="25" xfId="0" applyNumberFormat="1" applyFont="1" applyBorder="1" applyAlignment="1" applyProtection="1">
      <alignment horizontal="center" vertical="center" wrapText="1"/>
      <protection locked="0"/>
    </xf>
    <xf numFmtId="49" fontId="7" fillId="0" borderId="3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38" fontId="13" fillId="0" borderId="34" xfId="1" applyFont="1" applyBorder="1" applyAlignment="1" applyProtection="1">
      <alignment horizontal="center" vertical="center"/>
      <protection locked="0"/>
    </xf>
    <xf numFmtId="38" fontId="13" fillId="0" borderId="2" xfId="1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0" borderId="69" xfId="0" applyFont="1" applyBorder="1" applyAlignment="1">
      <alignment horizontal="center" vertical="center" wrapText="1" shrinkToFit="1"/>
    </xf>
    <xf numFmtId="0" fontId="11" fillId="0" borderId="70" xfId="0" applyFont="1" applyBorder="1" applyAlignment="1">
      <alignment horizontal="center" vertical="center" wrapText="1" shrinkToFit="1"/>
    </xf>
    <xf numFmtId="0" fontId="11" fillId="0" borderId="71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justifyLastLine="1"/>
    </xf>
    <xf numFmtId="0" fontId="15" fillId="0" borderId="1" xfId="0" applyFont="1" applyBorder="1" applyAlignment="1">
      <alignment horizontal="center" vertical="center" justifyLastLine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justifyLastLine="1"/>
    </xf>
    <xf numFmtId="0" fontId="23" fillId="0" borderId="62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37" xfId="0" applyFont="1" applyBorder="1" applyAlignment="1">
      <alignment horizontal="right" vertical="center"/>
    </xf>
    <xf numFmtId="0" fontId="27" fillId="0" borderId="5" xfId="0" applyFont="1" applyBorder="1" applyAlignment="1">
      <alignment horizontal="right" vertical="center"/>
    </xf>
    <xf numFmtId="0" fontId="10" fillId="0" borderId="49" xfId="0" applyFont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6" fontId="17" fillId="0" borderId="20" xfId="0" applyNumberFormat="1" applyFont="1" applyBorder="1" applyAlignment="1">
      <alignment horizontal="center" vertical="center" shrinkToFit="1"/>
    </xf>
    <xf numFmtId="6" fontId="17" fillId="0" borderId="0" xfId="0" applyNumberFormat="1" applyFont="1" applyBorder="1" applyAlignment="1">
      <alignment horizontal="center" vertical="center" shrinkToFit="1"/>
    </xf>
    <xf numFmtId="6" fontId="17" fillId="0" borderId="46" xfId="0" applyNumberFormat="1" applyFont="1" applyBorder="1" applyAlignment="1">
      <alignment horizontal="center" vertical="center" shrinkToFit="1"/>
    </xf>
    <xf numFmtId="6" fontId="17" fillId="0" borderId="25" xfId="0" applyNumberFormat="1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S$12" lockText="1" noThreeD="1"/>
</file>

<file path=xl/ctrlProps/ctrlProp16.xml><?xml version="1.0" encoding="utf-8"?>
<formControlPr xmlns="http://schemas.microsoft.com/office/spreadsheetml/2009/9/main" objectType="CheckBox" fmlaLink="$AS$16" lockText="1" noThreeD="1"/>
</file>

<file path=xl/ctrlProps/ctrlProp17.xml><?xml version="1.0" encoding="utf-8"?>
<formControlPr xmlns="http://schemas.microsoft.com/office/spreadsheetml/2009/9/main" objectType="CheckBox" fmlaLink="$AS$18" lockText="1" noThreeD="1"/>
</file>

<file path=xl/ctrlProps/ctrlProp18.xml><?xml version="1.0" encoding="utf-8"?>
<formControlPr xmlns="http://schemas.microsoft.com/office/spreadsheetml/2009/9/main" objectType="CheckBox" fmlaLink="$AS$15" lockText="1" noThreeD="1"/>
</file>

<file path=xl/ctrlProps/ctrlProp19.xml><?xml version="1.0" encoding="utf-8"?>
<formControlPr xmlns="http://schemas.microsoft.com/office/spreadsheetml/2009/9/main" objectType="CheckBox" fmlaLink="$AS$17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7637381-5DE0-4E67-852D-850A5A39D7A5}" type="doc">
      <dgm:prSet loTypeId="urn:microsoft.com/office/officeart/2005/8/layout/process1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43FEDDF9-99F6-45C3-810D-FA4D0E8856B3}">
      <dgm:prSet phldrT="[テキスト]" custT="1"/>
      <dgm:spPr/>
      <dgm:t>
        <a:bodyPr/>
        <a:lstStyle/>
        <a:p>
          <a:pPr algn="l"/>
          <a:r>
            <a:rPr kumimoji="1" lang="ja-JP" altLang="en-US" sz="1000"/>
            <a:t>お客様から受験会場への連絡、確認番号を取得してください。（ご入金日の予定日もお伝えください。）</a:t>
          </a:r>
          <a:endParaRPr kumimoji="1" lang="en-US" altLang="ja-JP" sz="1000"/>
        </a:p>
      </dgm:t>
    </dgm:pt>
    <dgm:pt modelId="{65A7C7E3-8A58-4212-94F0-A07606BEED70}" type="parTrans" cxnId="{6B7189CC-309C-4AD3-8ACD-38D77D4791FC}">
      <dgm:prSet/>
      <dgm:spPr/>
      <dgm:t>
        <a:bodyPr/>
        <a:lstStyle/>
        <a:p>
          <a:endParaRPr kumimoji="1" lang="ja-JP" altLang="en-US" sz="1000"/>
        </a:p>
      </dgm:t>
    </dgm:pt>
    <dgm:pt modelId="{234802DB-C8F1-4282-BE5C-E02082206221}" type="sibTrans" cxnId="{6B7189CC-309C-4AD3-8ACD-38D77D4791FC}">
      <dgm:prSet custT="1"/>
      <dgm:spPr/>
      <dgm:t>
        <a:bodyPr/>
        <a:lstStyle/>
        <a:p>
          <a:endParaRPr kumimoji="1" lang="ja-JP" altLang="en-US" sz="800"/>
        </a:p>
      </dgm:t>
    </dgm:pt>
    <dgm:pt modelId="{5A678F54-893E-473D-825F-A26BAD81065F}">
      <dgm:prSet phldrT="[テキスト]" custT="1"/>
      <dgm:spPr/>
      <dgm:t>
        <a:bodyPr/>
        <a:lstStyle/>
        <a:p>
          <a:pPr algn="l"/>
          <a:r>
            <a:rPr kumimoji="1" lang="ja-JP" altLang="en-US" sz="1000"/>
            <a:t>受験料をご入金後、申込書をメール・</a:t>
          </a:r>
          <a:r>
            <a:rPr kumimoji="1" lang="en-US" altLang="ja-JP" sz="1000"/>
            <a:t>FAX</a:t>
          </a:r>
          <a:r>
            <a:rPr kumimoji="1" lang="ja-JP" altLang="en-US" sz="1000"/>
            <a:t>・持参・郵送のいずれかで受験会場へご提出ください。</a:t>
          </a:r>
        </a:p>
      </dgm:t>
    </dgm:pt>
    <dgm:pt modelId="{BD27BE61-DB65-4DCC-87D7-F3D8A2C30408}" type="parTrans" cxnId="{D12DAB49-6584-4ACC-9DDD-96D0FF0F2E76}">
      <dgm:prSet/>
      <dgm:spPr/>
      <dgm:t>
        <a:bodyPr/>
        <a:lstStyle/>
        <a:p>
          <a:endParaRPr kumimoji="1" lang="ja-JP" altLang="en-US" sz="1000"/>
        </a:p>
      </dgm:t>
    </dgm:pt>
    <dgm:pt modelId="{CB69F85B-4135-437B-8F90-085CD78B9538}" type="sibTrans" cxnId="{D12DAB49-6584-4ACC-9DDD-96D0FF0F2E76}">
      <dgm:prSet custT="1"/>
      <dgm:spPr/>
      <dgm:t>
        <a:bodyPr/>
        <a:lstStyle/>
        <a:p>
          <a:endParaRPr kumimoji="1" lang="ja-JP" altLang="en-US" sz="800"/>
        </a:p>
      </dgm:t>
    </dgm:pt>
    <dgm:pt modelId="{9B4C55B5-3EDD-4A88-9DA9-3FF4A5F11690}">
      <dgm:prSet phldrT="[テキスト]" custT="1"/>
      <dgm:spPr/>
      <dgm:t>
        <a:bodyPr/>
        <a:lstStyle/>
        <a:p>
          <a:pPr algn="l"/>
          <a:r>
            <a:rPr kumimoji="1" lang="ja-JP" altLang="en-US" sz="1000"/>
            <a:t>申込書到着後、</a:t>
          </a:r>
          <a:r>
            <a:rPr kumimoji="1" lang="en-US" altLang="ja-JP" sz="1000"/>
            <a:t>3</a:t>
          </a:r>
          <a:r>
            <a:rPr kumimoji="1" lang="ja-JP" altLang="en-US" sz="1000"/>
            <a:t>日以内にお客様へ申込内容の確認を行い、申込完了となります。</a:t>
          </a:r>
        </a:p>
      </dgm:t>
    </dgm:pt>
    <dgm:pt modelId="{A7600390-1DBD-4B6E-AC5E-04CF61CD2560}" type="parTrans" cxnId="{E7131E7F-C34B-49FF-9C44-E166DB3B7592}">
      <dgm:prSet/>
      <dgm:spPr/>
      <dgm:t>
        <a:bodyPr/>
        <a:lstStyle/>
        <a:p>
          <a:endParaRPr kumimoji="1" lang="ja-JP" altLang="en-US" sz="1000"/>
        </a:p>
      </dgm:t>
    </dgm:pt>
    <dgm:pt modelId="{B52CC3FD-9CE5-470C-B962-2CA3115CF1CA}" type="sibTrans" cxnId="{E7131E7F-C34B-49FF-9C44-E166DB3B7592}">
      <dgm:prSet/>
      <dgm:spPr/>
      <dgm:t>
        <a:bodyPr/>
        <a:lstStyle/>
        <a:p>
          <a:endParaRPr kumimoji="1" lang="ja-JP" altLang="en-US" sz="1000"/>
        </a:p>
      </dgm:t>
    </dgm:pt>
    <dgm:pt modelId="{34A7AF4F-F436-4777-95ED-756D5FE1FD08}" type="pres">
      <dgm:prSet presAssocID="{17637381-5DE0-4E67-852D-850A5A39D7A5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kumimoji="1" lang="ja-JP" altLang="en-US"/>
        </a:p>
      </dgm:t>
    </dgm:pt>
    <dgm:pt modelId="{5B2F6AF7-7CDE-41C7-9FC5-97B763BE3005}" type="pres">
      <dgm:prSet presAssocID="{43FEDDF9-99F6-45C3-810D-FA4D0E8856B3}" presName="node" presStyleLbl="node1" presStyleIdx="0" presStyleCnt="3" custLinFactNeighborX="13391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410CA6A9-E307-40C1-B723-26BD268FCF29}" type="pres">
      <dgm:prSet presAssocID="{234802DB-C8F1-4282-BE5C-E02082206221}" presName="sibTrans" presStyleLbl="sibTrans2D1" presStyleIdx="0" presStyleCnt="2"/>
      <dgm:spPr/>
      <dgm:t>
        <a:bodyPr/>
        <a:lstStyle/>
        <a:p>
          <a:endParaRPr kumimoji="1" lang="ja-JP" altLang="en-US"/>
        </a:p>
      </dgm:t>
    </dgm:pt>
    <dgm:pt modelId="{5129593E-DAE9-42E3-B5D0-30FC3E00D813}" type="pres">
      <dgm:prSet presAssocID="{234802DB-C8F1-4282-BE5C-E02082206221}" presName="connectorText" presStyleLbl="sibTrans2D1" presStyleIdx="0" presStyleCnt="2"/>
      <dgm:spPr/>
      <dgm:t>
        <a:bodyPr/>
        <a:lstStyle/>
        <a:p>
          <a:endParaRPr kumimoji="1" lang="ja-JP" altLang="en-US"/>
        </a:p>
      </dgm:t>
    </dgm:pt>
    <dgm:pt modelId="{7C65FE7C-D8B1-4431-91B1-4F39B642DA69}" type="pres">
      <dgm:prSet presAssocID="{5A678F54-893E-473D-825F-A26BAD81065F}" presName="node" presStyleLbl="node1" presStyleIdx="1" presStyleCnt="3" custLinFactNeighborX="11956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17B06456-C741-4BB5-AD0C-74087B6815FA}" type="pres">
      <dgm:prSet presAssocID="{CB69F85B-4135-437B-8F90-085CD78B9538}" presName="sibTrans" presStyleLbl="sibTrans2D1" presStyleIdx="1" presStyleCnt="2"/>
      <dgm:spPr/>
      <dgm:t>
        <a:bodyPr/>
        <a:lstStyle/>
        <a:p>
          <a:endParaRPr kumimoji="1" lang="ja-JP" altLang="en-US"/>
        </a:p>
      </dgm:t>
    </dgm:pt>
    <dgm:pt modelId="{3AF40234-6189-4128-B2FB-F34E8FE3C911}" type="pres">
      <dgm:prSet presAssocID="{CB69F85B-4135-437B-8F90-085CD78B9538}" presName="connectorText" presStyleLbl="sibTrans2D1" presStyleIdx="1" presStyleCnt="2"/>
      <dgm:spPr/>
      <dgm:t>
        <a:bodyPr/>
        <a:lstStyle/>
        <a:p>
          <a:endParaRPr kumimoji="1" lang="ja-JP" altLang="en-US"/>
        </a:p>
      </dgm:t>
    </dgm:pt>
    <dgm:pt modelId="{7C95C415-ECF8-4693-996F-7778BBB48131}" type="pres">
      <dgm:prSet presAssocID="{9B4C55B5-3EDD-4A88-9DA9-3FF4A5F11690}" presName="node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</dgm:ptLst>
  <dgm:cxnLst>
    <dgm:cxn modelId="{71E854FA-8502-4AB5-97C1-52229DC7587B}" type="presOf" srcId="{234802DB-C8F1-4282-BE5C-E02082206221}" destId="{5129593E-DAE9-42E3-B5D0-30FC3E00D813}" srcOrd="1" destOrd="0" presId="urn:microsoft.com/office/officeart/2005/8/layout/process1"/>
    <dgm:cxn modelId="{9C5CBBF6-783E-4D3F-8886-A006F01D1CF1}" type="presOf" srcId="{5A678F54-893E-473D-825F-A26BAD81065F}" destId="{7C65FE7C-D8B1-4431-91B1-4F39B642DA69}" srcOrd="0" destOrd="0" presId="urn:microsoft.com/office/officeart/2005/8/layout/process1"/>
    <dgm:cxn modelId="{31285D1B-A5DD-48AC-B275-358311BD3F96}" type="presOf" srcId="{17637381-5DE0-4E67-852D-850A5A39D7A5}" destId="{34A7AF4F-F436-4777-95ED-756D5FE1FD08}" srcOrd="0" destOrd="0" presId="urn:microsoft.com/office/officeart/2005/8/layout/process1"/>
    <dgm:cxn modelId="{7693F1C1-7BBA-444E-9E48-7437D639F0C7}" type="presOf" srcId="{9B4C55B5-3EDD-4A88-9DA9-3FF4A5F11690}" destId="{7C95C415-ECF8-4693-996F-7778BBB48131}" srcOrd="0" destOrd="0" presId="urn:microsoft.com/office/officeart/2005/8/layout/process1"/>
    <dgm:cxn modelId="{C68E43C5-F3F2-4029-8B78-68F32FB18E77}" type="presOf" srcId="{234802DB-C8F1-4282-BE5C-E02082206221}" destId="{410CA6A9-E307-40C1-B723-26BD268FCF29}" srcOrd="0" destOrd="0" presId="urn:microsoft.com/office/officeart/2005/8/layout/process1"/>
    <dgm:cxn modelId="{6B7189CC-309C-4AD3-8ACD-38D77D4791FC}" srcId="{17637381-5DE0-4E67-852D-850A5A39D7A5}" destId="{43FEDDF9-99F6-45C3-810D-FA4D0E8856B3}" srcOrd="0" destOrd="0" parTransId="{65A7C7E3-8A58-4212-94F0-A07606BEED70}" sibTransId="{234802DB-C8F1-4282-BE5C-E02082206221}"/>
    <dgm:cxn modelId="{EC421895-C5A0-428E-8B82-FBFDE0FE52A7}" type="presOf" srcId="{CB69F85B-4135-437B-8F90-085CD78B9538}" destId="{3AF40234-6189-4128-B2FB-F34E8FE3C911}" srcOrd="1" destOrd="0" presId="urn:microsoft.com/office/officeart/2005/8/layout/process1"/>
    <dgm:cxn modelId="{6C573FEC-9757-4906-800A-36AE5B17D425}" type="presOf" srcId="{43FEDDF9-99F6-45C3-810D-FA4D0E8856B3}" destId="{5B2F6AF7-7CDE-41C7-9FC5-97B763BE3005}" srcOrd="0" destOrd="0" presId="urn:microsoft.com/office/officeart/2005/8/layout/process1"/>
    <dgm:cxn modelId="{E7131E7F-C34B-49FF-9C44-E166DB3B7592}" srcId="{17637381-5DE0-4E67-852D-850A5A39D7A5}" destId="{9B4C55B5-3EDD-4A88-9DA9-3FF4A5F11690}" srcOrd="2" destOrd="0" parTransId="{A7600390-1DBD-4B6E-AC5E-04CF61CD2560}" sibTransId="{B52CC3FD-9CE5-470C-B962-2CA3115CF1CA}"/>
    <dgm:cxn modelId="{995A6647-F018-47FC-AB90-B12A4440C7D9}" type="presOf" srcId="{CB69F85B-4135-437B-8F90-085CD78B9538}" destId="{17B06456-C741-4BB5-AD0C-74087B6815FA}" srcOrd="0" destOrd="0" presId="urn:microsoft.com/office/officeart/2005/8/layout/process1"/>
    <dgm:cxn modelId="{D12DAB49-6584-4ACC-9DDD-96D0FF0F2E76}" srcId="{17637381-5DE0-4E67-852D-850A5A39D7A5}" destId="{5A678F54-893E-473D-825F-A26BAD81065F}" srcOrd="1" destOrd="0" parTransId="{BD27BE61-DB65-4DCC-87D7-F3D8A2C30408}" sibTransId="{CB69F85B-4135-437B-8F90-085CD78B9538}"/>
    <dgm:cxn modelId="{E138F7F2-1E72-4BDC-881F-79C76C97F71E}" type="presParOf" srcId="{34A7AF4F-F436-4777-95ED-756D5FE1FD08}" destId="{5B2F6AF7-7CDE-41C7-9FC5-97B763BE3005}" srcOrd="0" destOrd="0" presId="urn:microsoft.com/office/officeart/2005/8/layout/process1"/>
    <dgm:cxn modelId="{85FC9967-A76B-4600-8672-3A98E79EE137}" type="presParOf" srcId="{34A7AF4F-F436-4777-95ED-756D5FE1FD08}" destId="{410CA6A9-E307-40C1-B723-26BD268FCF29}" srcOrd="1" destOrd="0" presId="urn:microsoft.com/office/officeart/2005/8/layout/process1"/>
    <dgm:cxn modelId="{08616B19-7438-461D-BD23-8136211954D5}" type="presParOf" srcId="{410CA6A9-E307-40C1-B723-26BD268FCF29}" destId="{5129593E-DAE9-42E3-B5D0-30FC3E00D813}" srcOrd="0" destOrd="0" presId="urn:microsoft.com/office/officeart/2005/8/layout/process1"/>
    <dgm:cxn modelId="{680ABC60-9CE6-4268-8DF8-C8A1FC466B6D}" type="presParOf" srcId="{34A7AF4F-F436-4777-95ED-756D5FE1FD08}" destId="{7C65FE7C-D8B1-4431-91B1-4F39B642DA69}" srcOrd="2" destOrd="0" presId="urn:microsoft.com/office/officeart/2005/8/layout/process1"/>
    <dgm:cxn modelId="{6FDCBC37-638F-4241-8F2C-045CA3B480A0}" type="presParOf" srcId="{34A7AF4F-F436-4777-95ED-756D5FE1FD08}" destId="{17B06456-C741-4BB5-AD0C-74087B6815FA}" srcOrd="3" destOrd="0" presId="urn:microsoft.com/office/officeart/2005/8/layout/process1"/>
    <dgm:cxn modelId="{7187B742-18DC-4A6B-A1FE-F47D2CF45440}" type="presParOf" srcId="{17B06456-C741-4BB5-AD0C-74087B6815FA}" destId="{3AF40234-6189-4128-B2FB-F34E8FE3C911}" srcOrd="0" destOrd="0" presId="urn:microsoft.com/office/officeart/2005/8/layout/process1"/>
    <dgm:cxn modelId="{28B461EE-2C77-40A1-9C7B-E7A8C250D495}" type="presParOf" srcId="{34A7AF4F-F436-4777-95ED-756D5FE1FD08}" destId="{7C95C415-ECF8-4693-996F-7778BBB48131}" srcOrd="4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B2F6AF7-7CDE-41C7-9FC5-97B763BE3005}">
      <dsp:nvSpPr>
        <dsp:cNvPr id="0" name=""/>
        <dsp:cNvSpPr/>
      </dsp:nvSpPr>
      <dsp:spPr>
        <a:xfrm>
          <a:off x="110374" y="0"/>
          <a:ext cx="1939459" cy="85887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000" kern="1200"/>
            <a:t>お客様から受験会場への連絡、確認番号を取得してください。（ご入金日の予定日もお伝えください。）</a:t>
          </a:r>
          <a:endParaRPr kumimoji="1" lang="en-US" altLang="ja-JP" sz="1000" kern="1200"/>
        </a:p>
      </dsp:txBody>
      <dsp:txXfrm>
        <a:off x="135530" y="25156"/>
        <a:ext cx="1889147" cy="808566"/>
      </dsp:txXfrm>
    </dsp:sp>
    <dsp:sp modelId="{410CA6A9-E307-40C1-B723-26BD268FCF29}">
      <dsp:nvSpPr>
        <dsp:cNvPr id="0" name=""/>
        <dsp:cNvSpPr/>
      </dsp:nvSpPr>
      <dsp:spPr>
        <a:xfrm>
          <a:off x="2240995" y="188946"/>
          <a:ext cx="405265" cy="480985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800" kern="1200"/>
        </a:p>
      </dsp:txBody>
      <dsp:txXfrm>
        <a:off x="2240995" y="285143"/>
        <a:ext cx="283686" cy="288591"/>
      </dsp:txXfrm>
    </dsp:sp>
    <dsp:sp modelId="{7C65FE7C-D8B1-4431-91B1-4F39B642DA69}">
      <dsp:nvSpPr>
        <dsp:cNvPr id="0" name=""/>
        <dsp:cNvSpPr/>
      </dsp:nvSpPr>
      <dsp:spPr>
        <a:xfrm>
          <a:off x="2814484" y="0"/>
          <a:ext cx="1939459" cy="85887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000" kern="1200"/>
            <a:t>受験料をご入金後、申込書をメール・</a:t>
          </a:r>
          <a:r>
            <a:rPr kumimoji="1" lang="en-US" altLang="ja-JP" sz="1000" kern="1200"/>
            <a:t>FAX</a:t>
          </a:r>
          <a:r>
            <a:rPr kumimoji="1" lang="ja-JP" altLang="en-US" sz="1000" kern="1200"/>
            <a:t>・持参・郵送のいずれかで受験会場へご提出ください。</a:t>
          </a:r>
        </a:p>
      </dsp:txBody>
      <dsp:txXfrm>
        <a:off x="2839640" y="25156"/>
        <a:ext cx="1889147" cy="808566"/>
      </dsp:txXfrm>
    </dsp:sp>
    <dsp:sp modelId="{17B06456-C741-4BB5-AD0C-74087B6815FA}">
      <dsp:nvSpPr>
        <dsp:cNvPr id="0" name=""/>
        <dsp:cNvSpPr/>
      </dsp:nvSpPr>
      <dsp:spPr>
        <a:xfrm>
          <a:off x="4924700" y="188946"/>
          <a:ext cx="362006" cy="480985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800" kern="1200"/>
        </a:p>
      </dsp:txBody>
      <dsp:txXfrm>
        <a:off x="4924700" y="285143"/>
        <a:ext cx="253404" cy="288591"/>
      </dsp:txXfrm>
    </dsp:sp>
    <dsp:sp modelId="{7C95C415-ECF8-4693-996F-7778BBB48131}">
      <dsp:nvSpPr>
        <dsp:cNvPr id="0" name=""/>
        <dsp:cNvSpPr/>
      </dsp:nvSpPr>
      <dsp:spPr>
        <a:xfrm>
          <a:off x="5436974" y="0"/>
          <a:ext cx="1939459" cy="85887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000" kern="1200"/>
            <a:t>申込書到着後、</a:t>
          </a:r>
          <a:r>
            <a:rPr kumimoji="1" lang="en-US" altLang="ja-JP" sz="1000" kern="1200"/>
            <a:t>3</a:t>
          </a:r>
          <a:r>
            <a:rPr kumimoji="1" lang="ja-JP" altLang="en-US" sz="1000" kern="1200"/>
            <a:t>日以内にお客様へ申込内容の確認を行い、申込完了となります。</a:t>
          </a:r>
        </a:p>
      </dsp:txBody>
      <dsp:txXfrm>
        <a:off x="5462130" y="25156"/>
        <a:ext cx="1889147" cy="80856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12</xdr:row>
          <xdr:rowOff>47625</xdr:rowOff>
        </xdr:from>
        <xdr:to>
          <xdr:col>27</xdr:col>
          <xdr:colOff>161925</xdr:colOff>
          <xdr:row>12</xdr:row>
          <xdr:rowOff>257175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13</xdr:row>
          <xdr:rowOff>104775</xdr:rowOff>
        </xdr:from>
        <xdr:to>
          <xdr:col>27</xdr:col>
          <xdr:colOff>161925</xdr:colOff>
          <xdr:row>13</xdr:row>
          <xdr:rowOff>314325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14</xdr:row>
          <xdr:rowOff>152400</xdr:rowOff>
        </xdr:from>
        <xdr:to>
          <xdr:col>27</xdr:col>
          <xdr:colOff>161925</xdr:colOff>
          <xdr:row>15</xdr:row>
          <xdr:rowOff>152400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13</xdr:row>
          <xdr:rowOff>409575</xdr:rowOff>
        </xdr:from>
        <xdr:to>
          <xdr:col>36</xdr:col>
          <xdr:colOff>38100</xdr:colOff>
          <xdr:row>15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13</xdr:row>
          <xdr:rowOff>409575</xdr:rowOff>
        </xdr:from>
        <xdr:to>
          <xdr:col>40</xdr:col>
          <xdr:colOff>142875</xdr:colOff>
          <xdr:row>15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161925</xdr:colOff>
          <xdr:row>7</xdr:row>
          <xdr:rowOff>47625</xdr:rowOff>
        </xdr:from>
        <xdr:to>
          <xdr:col>33</xdr:col>
          <xdr:colOff>9525</xdr:colOff>
          <xdr:row>7</xdr:row>
          <xdr:rowOff>257175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28575</xdr:colOff>
          <xdr:row>7</xdr:row>
          <xdr:rowOff>47625</xdr:rowOff>
        </xdr:from>
        <xdr:to>
          <xdr:col>36</xdr:col>
          <xdr:colOff>123825</xdr:colOff>
          <xdr:row>7</xdr:row>
          <xdr:rowOff>257175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66675</xdr:colOff>
          <xdr:row>7</xdr:row>
          <xdr:rowOff>38100</xdr:rowOff>
        </xdr:from>
        <xdr:to>
          <xdr:col>41</xdr:col>
          <xdr:colOff>142875</xdr:colOff>
          <xdr:row>7</xdr:row>
          <xdr:rowOff>295275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非回答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16</xdr:row>
          <xdr:rowOff>66675</xdr:rowOff>
        </xdr:from>
        <xdr:to>
          <xdr:col>8</xdr:col>
          <xdr:colOff>161925</xdr:colOff>
          <xdr:row>16</xdr:row>
          <xdr:rowOff>295275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学生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18</xdr:row>
          <xdr:rowOff>76200</xdr:rowOff>
        </xdr:from>
        <xdr:to>
          <xdr:col>8</xdr:col>
          <xdr:colOff>161925</xdr:colOff>
          <xdr:row>18</xdr:row>
          <xdr:rowOff>295275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一般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19</xdr:row>
          <xdr:rowOff>228600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２０１６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14</xdr:col>
          <xdr:colOff>38100</xdr:colOff>
          <xdr:row>21</xdr:row>
          <xdr:rowOff>9525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２０１９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21</xdr:row>
          <xdr:rowOff>200025</xdr:rowOff>
        </xdr:from>
        <xdr:to>
          <xdr:col>7</xdr:col>
          <xdr:colOff>47625</xdr:colOff>
          <xdr:row>23</xdr:row>
          <xdr:rowOff>47625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Word 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一般レベル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26</xdr:row>
          <xdr:rowOff>200025</xdr:rowOff>
        </xdr:from>
        <xdr:to>
          <xdr:col>10</xdr:col>
          <xdr:colOff>9525</xdr:colOff>
          <xdr:row>28</xdr:row>
          <xdr:rowOff>47625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Word Expert 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上級レベル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22</xdr:row>
          <xdr:rowOff>219075</xdr:rowOff>
        </xdr:from>
        <xdr:to>
          <xdr:col>6</xdr:col>
          <xdr:colOff>152400</xdr:colOff>
          <xdr:row>24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Excel 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一般レベル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23</xdr:row>
          <xdr:rowOff>228600</xdr:rowOff>
        </xdr:from>
        <xdr:to>
          <xdr:col>8</xdr:col>
          <xdr:colOff>66675</xdr:colOff>
          <xdr:row>25</xdr:row>
          <xdr:rowOff>9525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PowerPoint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25</xdr:row>
          <xdr:rowOff>200025</xdr:rowOff>
        </xdr:from>
        <xdr:to>
          <xdr:col>7</xdr:col>
          <xdr:colOff>104775</xdr:colOff>
          <xdr:row>27</xdr:row>
          <xdr:rowOff>28575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OutLook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27</xdr:row>
          <xdr:rowOff>219075</xdr:rowOff>
        </xdr:from>
        <xdr:to>
          <xdr:col>10</xdr:col>
          <xdr:colOff>28575</xdr:colOff>
          <xdr:row>29</xdr:row>
          <xdr:rowOff>9525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Excel Expert 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上級レベル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24</xdr:row>
          <xdr:rowOff>219075</xdr:rowOff>
        </xdr:from>
        <xdr:to>
          <xdr:col>7</xdr:col>
          <xdr:colOff>66675</xdr:colOff>
          <xdr:row>26</xdr:row>
          <xdr:rowOff>9525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Access (2016)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29</xdr:row>
          <xdr:rowOff>9525</xdr:rowOff>
        </xdr:from>
        <xdr:to>
          <xdr:col>9</xdr:col>
          <xdr:colOff>180975</xdr:colOff>
          <xdr:row>29</xdr:row>
          <xdr:rowOff>228600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Access Expert (2019)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</xdr:row>
          <xdr:rowOff>9525</xdr:rowOff>
        </xdr:from>
        <xdr:to>
          <xdr:col>32</xdr:col>
          <xdr:colOff>142875</xdr:colOff>
          <xdr:row>5</xdr:row>
          <xdr:rowOff>228600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熊本校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5</xdr:row>
          <xdr:rowOff>9525</xdr:rowOff>
        </xdr:from>
        <xdr:to>
          <xdr:col>36</xdr:col>
          <xdr:colOff>85725</xdr:colOff>
          <xdr:row>5</xdr:row>
          <xdr:rowOff>228600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人吉校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5</xdr:row>
          <xdr:rowOff>9525</xdr:rowOff>
        </xdr:from>
        <xdr:to>
          <xdr:col>40</xdr:col>
          <xdr:colOff>142875</xdr:colOff>
          <xdr:row>5</xdr:row>
          <xdr:rowOff>228600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宮崎校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116906</xdr:colOff>
      <xdr:row>47</xdr:row>
      <xdr:rowOff>37877</xdr:rowOff>
    </xdr:from>
    <xdr:to>
      <xdr:col>41</xdr:col>
      <xdr:colOff>60803</xdr:colOff>
      <xdr:row>52</xdr:row>
      <xdr:rowOff>39506</xdr:rowOff>
    </xdr:to>
    <xdr:graphicFrame macro="">
      <xdr:nvGraphicFramePr>
        <xdr:cNvPr id="2" name="図表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49695</xdr:colOff>
      <xdr:row>70</xdr:row>
      <xdr:rowOff>143662</xdr:rowOff>
    </xdr:from>
    <xdr:to>
      <xdr:col>23</xdr:col>
      <xdr:colOff>33759</xdr:colOff>
      <xdr:row>72</xdr:row>
      <xdr:rowOff>53540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151282" y="15666555"/>
          <a:ext cx="2700129" cy="2401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メール送付時はパスワード設定をお願いします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28</xdr:row>
          <xdr:rowOff>9525</xdr:rowOff>
        </xdr:from>
        <xdr:to>
          <xdr:col>33</xdr:col>
          <xdr:colOff>114300</xdr:colOff>
          <xdr:row>28</xdr:row>
          <xdr:rowOff>219075</xdr:rowOff>
        </xdr:to>
        <xdr:sp macro="" textlink="">
          <xdr:nvSpPr>
            <xdr:cNvPr id="7589" name="Check Box 421" hidden="1">
              <a:extLst>
                <a:ext uri="{63B3BB69-23CF-44E3-9099-C40C66FF867C}">
                  <a14:compatExt spid="_x0000_s7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MB-920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Dynamics 365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ERP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20</xdr:row>
          <xdr:rowOff>9525</xdr:rowOff>
        </xdr:from>
        <xdr:to>
          <xdr:col>19</xdr:col>
          <xdr:colOff>85725</xdr:colOff>
          <xdr:row>21</xdr:row>
          <xdr:rowOff>9525</xdr:rowOff>
        </xdr:to>
        <xdr:sp macro="" textlink="">
          <xdr:nvSpPr>
            <xdr:cNvPr id="7618" name="Check Box 450" hidden="1">
              <a:extLst>
                <a:ext uri="{63B3BB69-23CF-44E3-9099-C40C66FF867C}">
                  <a14:compatExt spid="_x0000_s7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３６５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77462</xdr:colOff>
          <xdr:row>31</xdr:row>
          <xdr:rowOff>50848</xdr:rowOff>
        </xdr:from>
        <xdr:to>
          <xdr:col>6</xdr:col>
          <xdr:colOff>141057</xdr:colOff>
          <xdr:row>34</xdr:row>
          <xdr:rowOff>173271</xdr:rowOff>
        </xdr:to>
        <xdr:grpSp>
          <xdr:nvGrpSpPr>
            <xdr:cNvPr id="5" name="グループ化 2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7462" y="8098072"/>
              <a:ext cx="1254220" cy="815787"/>
              <a:chOff x="5997087" y="931984"/>
              <a:chExt cx="1543055" cy="804496"/>
            </a:xfrm>
          </xdr:grpSpPr>
          <xdr:sp macro="" textlink="">
            <xdr:nvSpPr>
              <xdr:cNvPr id="7637" name="Check Box 469" hidden="1">
                <a:extLst>
                  <a:ext uri="{63B3BB69-23CF-44E3-9099-C40C66FF867C}">
                    <a14:compatExt spid="_x0000_s7637"/>
                  </a:ext>
                </a:extLst>
              </xdr:cNvPr>
              <xdr:cNvSpPr/>
            </xdr:nvSpPr>
            <xdr:spPr>
              <a:xfrm>
                <a:off x="5997087" y="1334965"/>
                <a:ext cx="1362808" cy="21101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リビングオンライン</a:t>
                </a:r>
              </a:p>
            </xdr:txBody>
          </xdr:sp>
          <xdr:sp macro="" textlink="">
            <xdr:nvSpPr>
              <xdr:cNvPr id="7638" name="Check Box 470" hidden="1">
                <a:extLst>
                  <a:ext uri="{63B3BB69-23CF-44E3-9099-C40C66FF867C}">
                    <a14:compatExt spid="_x0000_s7638"/>
                  </a:ext>
                </a:extLst>
              </xdr:cNvPr>
              <xdr:cNvSpPr/>
            </xdr:nvSpPr>
            <xdr:spPr>
              <a:xfrm>
                <a:off x="5997092" y="1525465"/>
                <a:ext cx="1543050" cy="21101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３科目一括</a:t>
                </a:r>
              </a:p>
            </xdr:txBody>
          </xdr:sp>
          <xdr:sp macro="" textlink="">
            <xdr:nvSpPr>
              <xdr:cNvPr id="7639" name="Check Box 471" hidden="1">
                <a:extLst>
                  <a:ext uri="{63B3BB69-23CF-44E3-9099-C40C66FF867C}">
                    <a14:compatExt spid="_x0000_s7639"/>
                  </a:ext>
                </a:extLst>
              </xdr:cNvPr>
              <xdr:cNvSpPr/>
            </xdr:nvSpPr>
            <xdr:spPr>
              <a:xfrm>
                <a:off x="5997087" y="931984"/>
                <a:ext cx="1362807" cy="21101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コンピュータファンダメンタルズ</a:t>
                </a:r>
              </a:p>
            </xdr:txBody>
          </xdr:sp>
          <xdr:sp macro="" textlink="">
            <xdr:nvSpPr>
              <xdr:cNvPr id="7640" name="Check Box 472" hidden="1">
                <a:extLst>
                  <a:ext uri="{63B3BB69-23CF-44E3-9099-C40C66FF867C}">
                    <a14:compatExt spid="_x0000_s7640"/>
                  </a:ext>
                </a:extLst>
              </xdr:cNvPr>
              <xdr:cNvSpPr/>
            </xdr:nvSpPr>
            <xdr:spPr>
              <a:xfrm>
                <a:off x="5997087" y="1123950"/>
                <a:ext cx="1362807" cy="22054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キーアプリケーションズ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21</xdr:row>
          <xdr:rowOff>9525</xdr:rowOff>
        </xdr:from>
        <xdr:to>
          <xdr:col>33</xdr:col>
          <xdr:colOff>47625</xdr:colOff>
          <xdr:row>21</xdr:row>
          <xdr:rowOff>219075</xdr:rowOff>
        </xdr:to>
        <xdr:sp macro="" textlink="">
          <xdr:nvSpPr>
            <xdr:cNvPr id="7642" name="Check Box 474" hidden="1">
              <a:extLst>
                <a:ext uri="{63B3BB69-23CF-44E3-9099-C40C66FF867C}">
                  <a14:compatExt spid="_x0000_s7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AZ-900  Azure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22</xdr:row>
          <xdr:rowOff>9525</xdr:rowOff>
        </xdr:from>
        <xdr:to>
          <xdr:col>32</xdr:col>
          <xdr:colOff>28575</xdr:colOff>
          <xdr:row>22</xdr:row>
          <xdr:rowOff>228600</xdr:rowOff>
        </xdr:to>
        <xdr:sp macro="" textlink="">
          <xdr:nvSpPr>
            <xdr:cNvPr id="7643" name="Check Box 475" hidden="1">
              <a:extLst>
                <a:ext uri="{63B3BB69-23CF-44E3-9099-C40C66FF867C}">
                  <a14:compatExt spid="_x0000_s7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MS-900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Microsoft 365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23</xdr:row>
          <xdr:rowOff>9525</xdr:rowOff>
        </xdr:from>
        <xdr:to>
          <xdr:col>33</xdr:col>
          <xdr:colOff>123825</xdr:colOff>
          <xdr:row>23</xdr:row>
          <xdr:rowOff>219075</xdr:rowOff>
        </xdr:to>
        <xdr:sp macro="" textlink="">
          <xdr:nvSpPr>
            <xdr:cNvPr id="7644" name="Check Box 476" hidden="1">
              <a:extLst>
                <a:ext uri="{63B3BB69-23CF-44E3-9099-C40C66FF867C}">
                  <a14:compatExt spid="_x0000_s7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PL-900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Power Platform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24</xdr:row>
          <xdr:rowOff>28575</xdr:rowOff>
        </xdr:from>
        <xdr:to>
          <xdr:col>32</xdr:col>
          <xdr:colOff>28575</xdr:colOff>
          <xdr:row>25</xdr:row>
          <xdr:rowOff>9525</xdr:rowOff>
        </xdr:to>
        <xdr:sp macro="" textlink="">
          <xdr:nvSpPr>
            <xdr:cNvPr id="7645" name="Check Box 477" hidden="1">
              <a:extLst>
                <a:ext uri="{63B3BB69-23CF-44E3-9099-C40C66FF867C}">
                  <a14:compatExt spid="_x0000_s7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AI-900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Azure 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機械学習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/AI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25</xdr:row>
          <xdr:rowOff>9525</xdr:rowOff>
        </xdr:from>
        <xdr:to>
          <xdr:col>32</xdr:col>
          <xdr:colOff>28575</xdr:colOff>
          <xdr:row>26</xdr:row>
          <xdr:rowOff>0</xdr:rowOff>
        </xdr:to>
        <xdr:sp macro="" textlink="">
          <xdr:nvSpPr>
            <xdr:cNvPr id="7646" name="Check Box 478" hidden="1">
              <a:extLst>
                <a:ext uri="{63B3BB69-23CF-44E3-9099-C40C66FF867C}">
                  <a14:compatExt spid="_x0000_s7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DP-900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Azure 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データ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26</xdr:row>
          <xdr:rowOff>9525</xdr:rowOff>
        </xdr:from>
        <xdr:to>
          <xdr:col>34</xdr:col>
          <xdr:colOff>104775</xdr:colOff>
          <xdr:row>27</xdr:row>
          <xdr:rowOff>0</xdr:rowOff>
        </xdr:to>
        <xdr:sp macro="" textlink="">
          <xdr:nvSpPr>
            <xdr:cNvPr id="7647" name="Check Box 479" hidden="1">
              <a:extLst>
                <a:ext uri="{63B3BB69-23CF-44E3-9099-C40C66FF867C}">
                  <a14:compatExt spid="_x0000_s7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SC-900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Security/Compliance/Identity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27</xdr:row>
          <xdr:rowOff>9525</xdr:rowOff>
        </xdr:from>
        <xdr:to>
          <xdr:col>33</xdr:col>
          <xdr:colOff>85725</xdr:colOff>
          <xdr:row>27</xdr:row>
          <xdr:rowOff>219075</xdr:rowOff>
        </xdr:to>
        <xdr:sp macro="" textlink="">
          <xdr:nvSpPr>
            <xdr:cNvPr id="7648" name="Check Box 480" hidden="1">
              <a:extLst>
                <a:ext uri="{63B3BB69-23CF-44E3-9099-C40C66FF867C}">
                  <a14:compatExt spid="_x0000_s7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MB-910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Dynamics 365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CRM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30</xdr:row>
          <xdr:rowOff>9525</xdr:rowOff>
        </xdr:from>
        <xdr:to>
          <xdr:col>33</xdr:col>
          <xdr:colOff>47625</xdr:colOff>
          <xdr:row>30</xdr:row>
          <xdr:rowOff>219075</xdr:rowOff>
        </xdr:to>
        <xdr:sp macro="" textlink="">
          <xdr:nvSpPr>
            <xdr:cNvPr id="7650" name="Check Box 482" hidden="1">
              <a:extLst>
                <a:ext uri="{63B3BB69-23CF-44E3-9099-C40C66FF867C}">
                  <a14:compatExt spid="_x0000_s7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62-193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Technology Literacy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32</xdr:row>
          <xdr:rowOff>9525</xdr:rowOff>
        </xdr:from>
        <xdr:to>
          <xdr:col>32</xdr:col>
          <xdr:colOff>28575</xdr:colOff>
          <xdr:row>32</xdr:row>
          <xdr:rowOff>228600</xdr:rowOff>
        </xdr:to>
        <xdr:sp macro="" textlink="">
          <xdr:nvSpPr>
            <xdr:cNvPr id="7652" name="Check Box 484" hidden="1">
              <a:extLst>
                <a:ext uri="{63B3BB69-23CF-44E3-9099-C40C66FF867C}">
                  <a14:compatExt spid="_x0000_s7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Networking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33</xdr:row>
          <xdr:rowOff>9525</xdr:rowOff>
        </xdr:from>
        <xdr:to>
          <xdr:col>32</xdr:col>
          <xdr:colOff>28575</xdr:colOff>
          <xdr:row>33</xdr:row>
          <xdr:rowOff>228600</xdr:rowOff>
        </xdr:to>
        <xdr:sp macro="" textlink="">
          <xdr:nvSpPr>
            <xdr:cNvPr id="7653" name="Check Box 485" hidden="1">
              <a:extLst>
                <a:ext uri="{63B3BB69-23CF-44E3-9099-C40C66FF867C}">
                  <a14:compatExt spid="_x0000_s7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Network Security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35</xdr:row>
          <xdr:rowOff>9525</xdr:rowOff>
        </xdr:from>
        <xdr:to>
          <xdr:col>37</xdr:col>
          <xdr:colOff>38100</xdr:colOff>
          <xdr:row>35</xdr:row>
          <xdr:rowOff>228600</xdr:rowOff>
        </xdr:to>
        <xdr:sp macro="" textlink="">
          <xdr:nvSpPr>
            <xdr:cNvPr id="7654" name="Check Box 486" hidden="1">
              <a:extLst>
                <a:ext uri="{63B3BB69-23CF-44E3-9099-C40C66FF867C}">
                  <a14:compatExt spid="_x0000_s7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Cisco Certified Support Technician Networking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36</xdr:row>
          <xdr:rowOff>9525</xdr:rowOff>
        </xdr:from>
        <xdr:to>
          <xdr:col>37</xdr:col>
          <xdr:colOff>76200</xdr:colOff>
          <xdr:row>36</xdr:row>
          <xdr:rowOff>228600</xdr:rowOff>
        </xdr:to>
        <xdr:sp macro="" textlink="">
          <xdr:nvSpPr>
            <xdr:cNvPr id="7655" name="Check Box 487" hidden="1">
              <a:extLst>
                <a:ext uri="{63B3BB69-23CF-44E3-9099-C40C66FF867C}">
                  <a14:compatExt spid="_x0000_s7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Cisco Certified Support Technician Cybersecurity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36</xdr:row>
          <xdr:rowOff>9525</xdr:rowOff>
        </xdr:from>
        <xdr:to>
          <xdr:col>7</xdr:col>
          <xdr:colOff>104775</xdr:colOff>
          <xdr:row>36</xdr:row>
          <xdr:rowOff>228600</xdr:rowOff>
        </xdr:to>
        <xdr:sp macro="" textlink="">
          <xdr:nvSpPr>
            <xdr:cNvPr id="7656" name="Check Box 488" hidden="1">
              <a:extLst>
                <a:ext uri="{63B3BB69-23CF-44E3-9099-C40C66FF867C}">
                  <a14:compatExt spid="_x0000_s7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Adobe Express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V112"/>
  <sheetViews>
    <sheetView showGridLines="0" tabSelected="1" topLeftCell="J19" zoomScale="136" zoomScaleNormal="136" zoomScaleSheetLayoutView="136" workbookViewId="0">
      <selection activeCell="AQ19" sqref="AQ19"/>
    </sheetView>
  </sheetViews>
  <sheetFormatPr defaultColWidth="9" defaultRowHeight="13.5" x14ac:dyDescent="0.15"/>
  <cols>
    <col min="1" max="4" width="2.875" customWidth="1"/>
    <col min="5" max="8" width="2.125" customWidth="1"/>
    <col min="9" max="9" width="2.5" customWidth="1"/>
    <col min="10" max="10" width="3.125" customWidth="1"/>
    <col min="11" max="12" width="2.5" customWidth="1"/>
    <col min="13" max="20" width="2.125" customWidth="1"/>
    <col min="21" max="22" width="1.875" customWidth="1"/>
    <col min="23" max="25" width="2.125" customWidth="1"/>
    <col min="26" max="26" width="2.5" customWidth="1"/>
    <col min="27" max="30" width="3.125" customWidth="1"/>
    <col min="31" max="34" width="2.5" customWidth="1"/>
    <col min="35" max="41" width="2.125" customWidth="1"/>
    <col min="42" max="42" width="3.5" customWidth="1"/>
    <col min="43" max="43" width="2.875" customWidth="1"/>
    <col min="44" max="44" width="20" hidden="1" customWidth="1"/>
    <col min="45" max="45" width="7.875" hidden="1" customWidth="1"/>
    <col min="46" max="46" width="11.125" hidden="1" customWidth="1"/>
    <col min="47" max="47" width="6.875" hidden="1" customWidth="1"/>
    <col min="48" max="48" width="7" hidden="1" customWidth="1"/>
    <col min="49" max="57" width="2.875" customWidth="1"/>
  </cols>
  <sheetData>
    <row r="1" spans="1:48" ht="42.75" customHeight="1" x14ac:dyDescent="0.15">
      <c r="A1" s="195" t="s">
        <v>159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7"/>
      <c r="AS1" s="2"/>
      <c r="AT1" s="2"/>
    </row>
    <row r="2" spans="1:48" ht="10.5" customHeight="1" thickBot="1" x14ac:dyDescent="0.2">
      <c r="A2" s="5"/>
      <c r="B2" s="5"/>
      <c r="C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8" ht="28.5" customHeight="1" thickTop="1" thickBot="1" x14ac:dyDescent="0.2">
      <c r="A3" s="6"/>
      <c r="B3" s="221" t="s">
        <v>0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3"/>
      <c r="Y3" s="6"/>
      <c r="Z3" s="6"/>
      <c r="AA3" s="204" t="s">
        <v>1</v>
      </c>
      <c r="AB3" s="204"/>
      <c r="AC3" s="204"/>
      <c r="AD3" s="204"/>
      <c r="AE3" s="203"/>
      <c r="AF3" s="203"/>
      <c r="AG3" s="203"/>
      <c r="AH3" s="203"/>
      <c r="AI3" s="23" t="s">
        <v>2</v>
      </c>
      <c r="AJ3" s="203"/>
      <c r="AK3" s="203"/>
      <c r="AL3" s="23" t="s">
        <v>3</v>
      </c>
      <c r="AM3" s="203"/>
      <c r="AN3" s="203"/>
      <c r="AO3" s="23" t="s">
        <v>4</v>
      </c>
      <c r="AP3" s="7"/>
    </row>
    <row r="4" spans="1:48" ht="8.25" customHeight="1" thickTop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48" ht="16.5" customHeight="1" thickBot="1" x14ac:dyDescent="0.2">
      <c r="A5" s="198" t="s">
        <v>5</v>
      </c>
      <c r="B5" s="199"/>
      <c r="C5" s="199"/>
      <c r="D5" s="200"/>
      <c r="E5" s="201" t="s">
        <v>6</v>
      </c>
      <c r="F5" s="202"/>
      <c r="G5" s="202"/>
      <c r="H5" s="171"/>
      <c r="I5" s="171"/>
      <c r="J5" s="171"/>
      <c r="K5" s="19" t="s">
        <v>2</v>
      </c>
      <c r="L5" s="171"/>
      <c r="M5" s="171"/>
      <c r="N5" s="171"/>
      <c r="O5" s="20" t="s">
        <v>7</v>
      </c>
      <c r="P5" s="171"/>
      <c r="Q5" s="171"/>
      <c r="R5" s="171"/>
      <c r="S5" s="21" t="s">
        <v>8</v>
      </c>
      <c r="T5" s="22"/>
      <c r="U5" s="198" t="s">
        <v>9</v>
      </c>
      <c r="V5" s="199"/>
      <c r="W5" s="199"/>
      <c r="X5" s="199"/>
      <c r="Y5" s="199"/>
      <c r="Z5" s="200"/>
      <c r="AA5" s="201" t="s">
        <v>6</v>
      </c>
      <c r="AB5" s="202"/>
      <c r="AC5" s="202"/>
      <c r="AD5" s="171"/>
      <c r="AE5" s="171"/>
      <c r="AF5" s="171"/>
      <c r="AG5" s="171"/>
      <c r="AH5" s="19" t="s">
        <v>2</v>
      </c>
      <c r="AI5" s="171"/>
      <c r="AJ5" s="171"/>
      <c r="AK5" s="171"/>
      <c r="AL5" s="20" t="s">
        <v>7</v>
      </c>
      <c r="AM5" s="171"/>
      <c r="AN5" s="171"/>
      <c r="AO5" s="171"/>
      <c r="AP5" s="22" t="s">
        <v>8</v>
      </c>
      <c r="AS5" s="2"/>
      <c r="AT5" s="2"/>
    </row>
    <row r="6" spans="1:48" ht="18.75" customHeight="1" thickBot="1" x14ac:dyDescent="0.2">
      <c r="A6" s="232" t="s">
        <v>10</v>
      </c>
      <c r="B6" s="233"/>
      <c r="C6" s="233"/>
      <c r="D6" s="233"/>
      <c r="E6" s="235" t="s">
        <v>6</v>
      </c>
      <c r="F6" s="236"/>
      <c r="G6" s="236"/>
      <c r="H6" s="170"/>
      <c r="I6" s="170"/>
      <c r="J6" s="170"/>
      <c r="K6" s="24" t="s">
        <v>2</v>
      </c>
      <c r="L6" s="170"/>
      <c r="M6" s="170"/>
      <c r="N6" s="170"/>
      <c r="O6" s="25" t="s">
        <v>7</v>
      </c>
      <c r="P6" s="170"/>
      <c r="Q6" s="170"/>
      <c r="R6" s="170"/>
      <c r="S6" s="26" t="s">
        <v>8</v>
      </c>
      <c r="T6" s="234"/>
      <c r="U6" s="234"/>
      <c r="V6" s="27" t="s">
        <v>11</v>
      </c>
      <c r="W6" s="224"/>
      <c r="X6" s="224"/>
      <c r="Y6" s="28" t="s">
        <v>12</v>
      </c>
      <c r="Z6" s="28"/>
      <c r="AA6" s="225" t="s">
        <v>13</v>
      </c>
      <c r="AB6" s="226"/>
      <c r="AC6" s="227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30"/>
      <c r="AR6" t="s">
        <v>14</v>
      </c>
      <c r="AS6" s="2" t="b">
        <v>0</v>
      </c>
      <c r="AT6" s="2" t="e">
        <f>IF(OR(AND(AS6,#REF!),AND(AS6,#REF!),AND(#REF!,#REF!)),1,0)</f>
        <v>#REF!</v>
      </c>
      <c r="AU6" t="s">
        <v>15</v>
      </c>
      <c r="AV6" s="2" t="b">
        <v>0</v>
      </c>
    </row>
    <row r="7" spans="1:48" ht="13.5" customHeight="1" x14ac:dyDescent="0.15">
      <c r="A7" s="131" t="s">
        <v>16</v>
      </c>
      <c r="B7" s="132"/>
      <c r="C7" s="132"/>
      <c r="D7" s="133"/>
      <c r="E7" s="141"/>
      <c r="F7" s="123"/>
      <c r="G7" s="140"/>
      <c r="H7" s="140"/>
      <c r="I7" s="140"/>
      <c r="J7" s="140"/>
      <c r="K7" s="140"/>
      <c r="L7" s="140"/>
      <c r="M7" s="140"/>
      <c r="N7" s="237"/>
      <c r="O7" s="123"/>
      <c r="P7" s="123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16" t="s">
        <v>17</v>
      </c>
      <c r="AB7" s="116"/>
      <c r="AC7" s="116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3"/>
      <c r="AR7" t="s">
        <v>18</v>
      </c>
      <c r="AS7" s="2" t="b">
        <v>0</v>
      </c>
      <c r="AT7" s="3" t="str">
        <f>IF(AS7,IF(AND(AS6,AV6,#REF!),10780*2,IF(AS6,10780,12980)),"")</f>
        <v/>
      </c>
    </row>
    <row r="8" spans="1:48" ht="33" customHeight="1" thickBot="1" x14ac:dyDescent="0.2">
      <c r="A8" s="162" t="s">
        <v>19</v>
      </c>
      <c r="B8" s="163"/>
      <c r="C8" s="163"/>
      <c r="D8" s="164"/>
      <c r="E8" s="173" t="s">
        <v>20</v>
      </c>
      <c r="F8" s="139"/>
      <c r="G8" s="142"/>
      <c r="H8" s="142"/>
      <c r="I8" s="142"/>
      <c r="J8" s="142"/>
      <c r="K8" s="142"/>
      <c r="L8" s="142"/>
      <c r="M8" s="142"/>
      <c r="N8" s="143"/>
      <c r="O8" s="139" t="s">
        <v>21</v>
      </c>
      <c r="P8" s="139"/>
      <c r="Q8" s="142"/>
      <c r="R8" s="142"/>
      <c r="S8" s="142"/>
      <c r="T8" s="142"/>
      <c r="U8" s="142"/>
      <c r="V8" s="142"/>
      <c r="W8" s="142"/>
      <c r="X8" s="172"/>
      <c r="Y8" s="172"/>
      <c r="Z8" s="172"/>
      <c r="AA8" s="117"/>
      <c r="AB8" s="117"/>
      <c r="AC8" s="117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R8" t="s">
        <v>22</v>
      </c>
      <c r="AS8" s="2" t="b">
        <v>0</v>
      </c>
      <c r="AT8" s="3" t="str">
        <f>IF(AS8,IF(#REF!,12980,10780),"")</f>
        <v/>
      </c>
    </row>
    <row r="9" spans="1:48" ht="24" customHeight="1" thickBot="1" x14ac:dyDescent="0.2">
      <c r="A9" s="135" t="s">
        <v>23</v>
      </c>
      <c r="B9" s="136"/>
      <c r="C9" s="136"/>
      <c r="D9" s="136"/>
      <c r="E9" s="137" t="s">
        <v>6</v>
      </c>
      <c r="F9" s="138"/>
      <c r="G9" s="138"/>
      <c r="H9" s="138"/>
      <c r="I9" s="134"/>
      <c r="J9" s="134"/>
      <c r="K9" s="134"/>
      <c r="L9" s="134"/>
      <c r="M9" s="134"/>
      <c r="N9" s="10" t="s">
        <v>2</v>
      </c>
      <c r="O9" s="134"/>
      <c r="P9" s="134"/>
      <c r="Q9" s="134"/>
      <c r="R9" s="11" t="s">
        <v>7</v>
      </c>
      <c r="S9" s="134"/>
      <c r="T9" s="134"/>
      <c r="U9" s="134"/>
      <c r="V9" s="12" t="s">
        <v>8</v>
      </c>
      <c r="W9" s="12"/>
      <c r="X9" s="174" t="s">
        <v>24</v>
      </c>
      <c r="Y9" s="175"/>
      <c r="Z9" s="175"/>
      <c r="AA9" s="175"/>
      <c r="AB9" s="175"/>
      <c r="AC9" s="176"/>
      <c r="AD9" s="120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2"/>
      <c r="AS9" s="2"/>
      <c r="AT9" s="3"/>
    </row>
    <row r="10" spans="1:48" ht="13.5" customHeight="1" x14ac:dyDescent="0.15">
      <c r="A10" s="135" t="s">
        <v>25</v>
      </c>
      <c r="B10" s="136"/>
      <c r="C10" s="136"/>
      <c r="D10" s="136"/>
      <c r="E10" s="68" t="s">
        <v>26</v>
      </c>
      <c r="F10" s="156"/>
      <c r="G10" s="156"/>
      <c r="H10" s="156"/>
      <c r="I10" s="69" t="s">
        <v>27</v>
      </c>
      <c r="J10" s="156"/>
      <c r="K10" s="156"/>
      <c r="L10" s="156"/>
      <c r="M10" s="156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R10" t="s">
        <v>28</v>
      </c>
      <c r="AS10" s="2" t="b">
        <v>0</v>
      </c>
      <c r="AT10" s="3" t="str">
        <f>IF(AS10,IF(#REF!,12980,10780),"")</f>
        <v/>
      </c>
    </row>
    <row r="11" spans="1:48" ht="33.75" customHeight="1" x14ac:dyDescent="0.15">
      <c r="A11" s="135"/>
      <c r="B11" s="136"/>
      <c r="C11" s="136"/>
      <c r="D11" s="136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4"/>
      <c r="AR11" t="s">
        <v>29</v>
      </c>
      <c r="AS11" s="2" t="b">
        <v>0</v>
      </c>
      <c r="AT11" s="3" t="str">
        <f>IF(AS11,IF(#REF!,12980,10780),"")</f>
        <v/>
      </c>
    </row>
    <row r="12" spans="1:48" ht="13.5" customHeight="1" x14ac:dyDescent="0.15">
      <c r="A12" s="89" t="s">
        <v>30</v>
      </c>
      <c r="B12" s="90"/>
      <c r="C12" s="90"/>
      <c r="D12" s="90"/>
      <c r="E12" s="207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9"/>
      <c r="AA12" s="205" t="s">
        <v>31</v>
      </c>
      <c r="AB12" s="206"/>
      <c r="AC12" s="231" t="s">
        <v>32</v>
      </c>
      <c r="AD12" s="231"/>
      <c r="AE12" s="231"/>
      <c r="AF12" s="231"/>
      <c r="AG12" s="217" t="s">
        <v>33</v>
      </c>
      <c r="AH12" s="217"/>
      <c r="AI12" s="217"/>
      <c r="AJ12" s="217"/>
      <c r="AK12" s="217"/>
      <c r="AL12" s="217"/>
      <c r="AM12" s="217"/>
      <c r="AN12" s="217"/>
      <c r="AO12" s="217"/>
      <c r="AP12" s="218"/>
      <c r="AR12" t="s">
        <v>34</v>
      </c>
      <c r="AS12" s="2" t="b">
        <v>0</v>
      </c>
      <c r="AT12" s="3" t="str">
        <f>IF(AS12,11000,"")</f>
        <v/>
      </c>
    </row>
    <row r="13" spans="1:48" ht="23.25" customHeight="1" x14ac:dyDescent="0.15">
      <c r="A13" s="89"/>
      <c r="B13" s="90"/>
      <c r="C13" s="90"/>
      <c r="D13" s="90"/>
      <c r="E13" s="210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2"/>
      <c r="AA13" s="150"/>
      <c r="AB13" s="151"/>
      <c r="AC13" s="231"/>
      <c r="AD13" s="231"/>
      <c r="AE13" s="231"/>
      <c r="AF13" s="231"/>
      <c r="AG13" s="158"/>
      <c r="AH13" s="159"/>
      <c r="AI13" s="159"/>
      <c r="AJ13" s="159"/>
      <c r="AK13" s="159"/>
      <c r="AL13" s="159"/>
      <c r="AM13" s="159"/>
      <c r="AN13" s="159"/>
      <c r="AO13" s="159"/>
      <c r="AP13" s="160"/>
      <c r="AS13" s="2"/>
      <c r="AT13" s="3"/>
    </row>
    <row r="14" spans="1:48" ht="31.5" customHeight="1" x14ac:dyDescent="0.15">
      <c r="A14" s="89" t="s">
        <v>35</v>
      </c>
      <c r="B14" s="90"/>
      <c r="C14" s="90"/>
      <c r="D14" s="90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230"/>
      <c r="AB14" s="230"/>
      <c r="AC14" s="228" t="s">
        <v>36</v>
      </c>
      <c r="AD14" s="229"/>
      <c r="AE14" s="229"/>
      <c r="AF14" s="229"/>
      <c r="AG14" s="215"/>
      <c r="AH14" s="216"/>
      <c r="AI14" s="216"/>
      <c r="AJ14" s="216"/>
      <c r="AK14" s="216"/>
      <c r="AL14" s="216"/>
      <c r="AM14" s="216"/>
      <c r="AN14" s="216"/>
      <c r="AO14" s="216"/>
      <c r="AP14" s="31" t="s">
        <v>37</v>
      </c>
      <c r="AR14" t="s">
        <v>38</v>
      </c>
      <c r="AS14" s="2" t="b">
        <v>0</v>
      </c>
      <c r="AT14" s="3" t="str">
        <f>IF(AS14,11000,"")</f>
        <v/>
      </c>
    </row>
    <row r="15" spans="1:48" ht="16.5" customHeight="1" x14ac:dyDescent="0.15">
      <c r="A15" s="89" t="s">
        <v>39</v>
      </c>
      <c r="B15" s="90"/>
      <c r="C15" s="90"/>
      <c r="D15" s="90"/>
      <c r="E15" s="207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189" t="s">
        <v>40</v>
      </c>
      <c r="R15" s="146"/>
      <c r="S15" s="146"/>
      <c r="T15" s="146"/>
      <c r="U15" s="146"/>
      <c r="V15" s="146"/>
      <c r="W15" s="146"/>
      <c r="X15" s="146"/>
      <c r="Y15" s="146"/>
      <c r="Z15" s="147"/>
      <c r="AA15" s="191"/>
      <c r="AB15" s="191"/>
      <c r="AC15" s="192" t="s">
        <v>41</v>
      </c>
      <c r="AD15" s="192"/>
      <c r="AE15" s="192"/>
      <c r="AF15" s="192"/>
      <c r="AG15" s="193"/>
      <c r="AH15" s="193"/>
      <c r="AI15" s="193"/>
      <c r="AJ15" s="193"/>
      <c r="AK15" s="193"/>
      <c r="AL15" s="193"/>
      <c r="AM15" s="193"/>
      <c r="AN15" s="193"/>
      <c r="AO15" s="193"/>
      <c r="AP15" s="194"/>
      <c r="AR15" t="s">
        <v>42</v>
      </c>
      <c r="AS15" s="2" t="b">
        <v>0</v>
      </c>
      <c r="AT15" s="3" t="str">
        <f>IF(AS15,11000,"")</f>
        <v/>
      </c>
    </row>
    <row r="16" spans="1:48" ht="23.25" customHeight="1" x14ac:dyDescent="0.15">
      <c r="A16" s="89"/>
      <c r="B16" s="90"/>
      <c r="C16" s="90"/>
      <c r="D16" s="90"/>
      <c r="E16" s="210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190"/>
      <c r="R16" s="148"/>
      <c r="S16" s="148"/>
      <c r="T16" s="148"/>
      <c r="U16" s="148"/>
      <c r="V16" s="148"/>
      <c r="W16" s="148"/>
      <c r="X16" s="148"/>
      <c r="Y16" s="148"/>
      <c r="Z16" s="149"/>
      <c r="AA16" s="191"/>
      <c r="AB16" s="191"/>
      <c r="AC16" s="186" t="s">
        <v>43</v>
      </c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8"/>
      <c r="AR16" t="s">
        <v>44</v>
      </c>
      <c r="AS16" s="2" t="b">
        <v>0</v>
      </c>
      <c r="AT16" s="3" t="str">
        <f>IF(AS16,13200,"")</f>
        <v/>
      </c>
    </row>
    <row r="17" spans="1:46" ht="24" customHeight="1" x14ac:dyDescent="0.15">
      <c r="A17" s="89" t="s">
        <v>45</v>
      </c>
      <c r="B17" s="90"/>
      <c r="C17" s="90"/>
      <c r="D17" s="90"/>
      <c r="E17" s="183"/>
      <c r="F17" s="184"/>
      <c r="G17" s="184"/>
      <c r="H17" s="184"/>
      <c r="I17" s="184"/>
      <c r="J17" s="185" t="s">
        <v>46</v>
      </c>
      <c r="K17" s="185"/>
      <c r="L17" s="185"/>
      <c r="M17" s="185"/>
      <c r="N17" s="185"/>
      <c r="O17" s="185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5"/>
      <c r="AR17" t="s">
        <v>47</v>
      </c>
      <c r="AS17" s="2" t="b">
        <v>0</v>
      </c>
      <c r="AT17" s="3" t="str">
        <f>IF(AS17,10780,"")</f>
        <v/>
      </c>
    </row>
    <row r="18" spans="1:46" ht="12.75" customHeight="1" x14ac:dyDescent="0.15">
      <c r="A18" s="89"/>
      <c r="B18" s="90"/>
      <c r="C18" s="90"/>
      <c r="D18" s="90"/>
      <c r="E18" s="180" t="s">
        <v>48</v>
      </c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2"/>
      <c r="AS18" s="2" t="b">
        <v>0</v>
      </c>
      <c r="AT18" s="3"/>
    </row>
    <row r="19" spans="1:46" ht="27.75" customHeight="1" x14ac:dyDescent="0.15">
      <c r="A19" s="89"/>
      <c r="B19" s="90"/>
      <c r="C19" s="90"/>
      <c r="D19" s="90"/>
      <c r="E19" s="91" t="s">
        <v>49</v>
      </c>
      <c r="F19" s="92"/>
      <c r="G19" s="92"/>
      <c r="H19" s="92"/>
      <c r="I19" s="92"/>
      <c r="J19" s="179" t="s">
        <v>50</v>
      </c>
      <c r="K19" s="179"/>
      <c r="L19" s="179"/>
      <c r="M19" s="179"/>
      <c r="N19" s="179"/>
      <c r="O19" s="179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5"/>
      <c r="AR19" t="s">
        <v>51</v>
      </c>
      <c r="AS19" s="2" t="b">
        <v>0</v>
      </c>
      <c r="AT19" s="3" t="str">
        <f>IF(AS19,14850,"")</f>
        <v/>
      </c>
    </row>
    <row r="20" spans="1:46" ht="18" customHeight="1" x14ac:dyDescent="0.15">
      <c r="A20" s="238" t="s">
        <v>52</v>
      </c>
      <c r="B20" s="220"/>
      <c r="C20" s="220"/>
      <c r="D20" s="220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219" t="s">
        <v>60</v>
      </c>
      <c r="X20" s="220"/>
      <c r="Y20" s="220"/>
      <c r="Z20" s="220"/>
      <c r="AA20" s="220"/>
      <c r="AB20" s="220"/>
      <c r="AC20" s="220"/>
      <c r="AD20" s="220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32"/>
      <c r="AR20" t="s">
        <v>54</v>
      </c>
      <c r="AS20" s="2" t="b">
        <v>0</v>
      </c>
      <c r="AT20" s="3" t="str">
        <f>IF(AS20,5500,"")</f>
        <v/>
      </c>
    </row>
    <row r="21" spans="1:46" ht="18" customHeight="1" x14ac:dyDescent="0.15">
      <c r="A21" s="93" t="s">
        <v>55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5"/>
      <c r="X21" t="s">
        <v>151</v>
      </c>
      <c r="AP21" s="45"/>
      <c r="AR21" s="59"/>
      <c r="AS21" s="2"/>
      <c r="AT21" s="3"/>
    </row>
    <row r="22" spans="1:46" ht="18" customHeight="1" x14ac:dyDescent="0.15">
      <c r="A22" s="93" t="s">
        <v>156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5"/>
      <c r="W22" s="61"/>
      <c r="X22" s="67"/>
      <c r="Y22" s="67"/>
      <c r="Z22" s="67"/>
      <c r="AA22" s="67"/>
      <c r="AB22" s="67"/>
      <c r="AC22" s="67"/>
      <c r="AD22" s="67"/>
      <c r="AE22" s="64"/>
      <c r="AF22" s="127" t="s">
        <v>165</v>
      </c>
      <c r="AG22" s="127"/>
      <c r="AH22" s="127"/>
      <c r="AI22" s="127"/>
      <c r="AJ22" s="127"/>
      <c r="AK22" s="127"/>
      <c r="AL22" s="127"/>
      <c r="AM22" s="127"/>
      <c r="AN22" s="127"/>
      <c r="AO22" s="127"/>
      <c r="AP22" s="128"/>
      <c r="AR22" t="s">
        <v>57</v>
      </c>
      <c r="AS22" s="2" t="b">
        <v>0</v>
      </c>
      <c r="AT22" s="3" t="str">
        <f>IF(AS22,5500,"")</f>
        <v/>
      </c>
    </row>
    <row r="23" spans="1:46" ht="18" customHeight="1" x14ac:dyDescent="0.15">
      <c r="A23" s="152"/>
      <c r="B23" s="153"/>
      <c r="C23" s="153"/>
      <c r="D23" s="153"/>
      <c r="E23" s="153"/>
      <c r="F23" s="153"/>
      <c r="G23" s="153"/>
      <c r="H23" s="157" t="s">
        <v>160</v>
      </c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246"/>
      <c r="W23" s="67"/>
      <c r="X23" s="67"/>
      <c r="Y23" s="67"/>
      <c r="Z23" s="67"/>
      <c r="AA23" s="67"/>
      <c r="AB23" s="67"/>
      <c r="AC23" s="67"/>
      <c r="AD23" s="67"/>
      <c r="AE23" s="64"/>
      <c r="AF23" s="127" t="s">
        <v>165</v>
      </c>
      <c r="AG23" s="127"/>
      <c r="AH23" s="127"/>
      <c r="AI23" s="127"/>
      <c r="AJ23" s="127"/>
      <c r="AK23" s="127"/>
      <c r="AL23" s="127"/>
      <c r="AM23" s="127"/>
      <c r="AN23" s="127"/>
      <c r="AO23" s="127"/>
      <c r="AP23" s="128"/>
      <c r="AR23" t="s">
        <v>58</v>
      </c>
      <c r="AS23" s="2" t="b">
        <v>0</v>
      </c>
      <c r="AT23" s="3" t="str">
        <f>IF(AS23,13200,"")</f>
        <v/>
      </c>
    </row>
    <row r="24" spans="1:46" ht="18" customHeight="1" x14ac:dyDescent="0.15">
      <c r="A24" s="152"/>
      <c r="B24" s="153"/>
      <c r="C24" s="153"/>
      <c r="D24" s="153"/>
      <c r="E24" s="153"/>
      <c r="F24" s="153"/>
      <c r="G24" s="153"/>
      <c r="H24" s="157" t="s">
        <v>160</v>
      </c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246"/>
      <c r="W24" s="61"/>
      <c r="X24" s="67"/>
      <c r="Y24" s="67"/>
      <c r="Z24" s="67"/>
      <c r="AA24" s="67"/>
      <c r="AB24" s="67"/>
      <c r="AC24" s="67"/>
      <c r="AD24" s="67"/>
      <c r="AE24" s="64"/>
      <c r="AF24" s="127" t="s">
        <v>165</v>
      </c>
      <c r="AG24" s="127"/>
      <c r="AH24" s="127"/>
      <c r="AI24" s="127"/>
      <c r="AJ24" s="127"/>
      <c r="AK24" s="127"/>
      <c r="AL24" s="127"/>
      <c r="AM24" s="127"/>
      <c r="AN24" s="127"/>
      <c r="AO24" s="127"/>
      <c r="AP24" s="128"/>
      <c r="AR24" t="s">
        <v>59</v>
      </c>
      <c r="AS24" s="2" t="b">
        <v>0</v>
      </c>
      <c r="AT24" s="3" t="str">
        <f>IF(AS24,14850,"")</f>
        <v/>
      </c>
    </row>
    <row r="25" spans="1:46" ht="18" customHeight="1" x14ac:dyDescent="0.15">
      <c r="A25" s="152"/>
      <c r="B25" s="153"/>
      <c r="C25" s="153"/>
      <c r="D25" s="153"/>
      <c r="E25" s="153"/>
      <c r="F25" s="153"/>
      <c r="G25" s="153"/>
      <c r="H25" s="157" t="s">
        <v>160</v>
      </c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246"/>
      <c r="W25" s="61"/>
      <c r="X25" s="67"/>
      <c r="Y25" s="67"/>
      <c r="Z25" s="67"/>
      <c r="AA25" s="67"/>
      <c r="AB25" s="67"/>
      <c r="AC25" s="67"/>
      <c r="AD25" s="67"/>
      <c r="AE25" s="64"/>
      <c r="AF25" s="127" t="s">
        <v>165</v>
      </c>
      <c r="AG25" s="127"/>
      <c r="AH25" s="127"/>
      <c r="AI25" s="127"/>
      <c r="AJ25" s="127"/>
      <c r="AK25" s="127"/>
      <c r="AL25" s="127"/>
      <c r="AM25" s="127"/>
      <c r="AN25" s="127"/>
      <c r="AO25" s="127"/>
      <c r="AP25" s="128"/>
      <c r="AR25" t="s">
        <v>61</v>
      </c>
      <c r="AS25" s="2" t="b">
        <v>0</v>
      </c>
      <c r="AT25" s="3" t="str">
        <f>IF(AS25,13200,"")</f>
        <v/>
      </c>
    </row>
    <row r="26" spans="1:46" ht="18" customHeight="1" x14ac:dyDescent="0.15">
      <c r="A26" s="152"/>
      <c r="B26" s="153"/>
      <c r="C26" s="153"/>
      <c r="D26" s="153"/>
      <c r="E26" s="153"/>
      <c r="F26" s="153"/>
      <c r="G26" s="153"/>
      <c r="H26" s="157" t="s">
        <v>160</v>
      </c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61"/>
      <c r="X26" s="67"/>
      <c r="Y26" s="67"/>
      <c r="Z26" s="67"/>
      <c r="AA26" s="67"/>
      <c r="AB26" s="67"/>
      <c r="AC26" s="67"/>
      <c r="AD26" s="67"/>
      <c r="AE26" s="64"/>
      <c r="AF26" s="127" t="s">
        <v>165</v>
      </c>
      <c r="AG26" s="127"/>
      <c r="AH26" s="127"/>
      <c r="AI26" s="127"/>
      <c r="AJ26" s="127"/>
      <c r="AK26" s="127"/>
      <c r="AL26" s="127"/>
      <c r="AM26" s="127"/>
      <c r="AN26" s="127"/>
      <c r="AO26" s="127"/>
      <c r="AP26" s="128"/>
      <c r="AS26" s="2" t="b">
        <v>1</v>
      </c>
      <c r="AT26" s="3"/>
    </row>
    <row r="27" spans="1:46" ht="18" customHeight="1" x14ac:dyDescent="0.15">
      <c r="A27" s="152"/>
      <c r="B27" s="153"/>
      <c r="C27" s="153"/>
      <c r="D27" s="153"/>
      <c r="E27" s="153"/>
      <c r="F27" s="153"/>
      <c r="G27" s="153"/>
      <c r="H27" s="157" t="s">
        <v>160</v>
      </c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246"/>
      <c r="W27" s="67"/>
      <c r="X27" s="67"/>
      <c r="Y27" s="67"/>
      <c r="Z27" s="67"/>
      <c r="AA27" s="67"/>
      <c r="AB27" s="67"/>
      <c r="AC27" s="67"/>
      <c r="AD27" s="67"/>
      <c r="AE27" s="64"/>
      <c r="AF27" s="73"/>
      <c r="AG27" s="71"/>
      <c r="AH27" s="71"/>
      <c r="AI27" s="127" t="s">
        <v>166</v>
      </c>
      <c r="AJ27" s="127"/>
      <c r="AK27" s="127"/>
      <c r="AL27" s="127"/>
      <c r="AM27" s="127"/>
      <c r="AN27" s="127"/>
      <c r="AO27" s="127"/>
      <c r="AP27" s="128"/>
      <c r="AS27" s="2" t="b">
        <v>1</v>
      </c>
      <c r="AT27" s="3"/>
    </row>
    <row r="28" spans="1:46" ht="18" customHeight="1" x14ac:dyDescent="0.15">
      <c r="A28" s="152"/>
      <c r="B28" s="153"/>
      <c r="C28" s="153"/>
      <c r="D28" s="153"/>
      <c r="E28" s="153"/>
      <c r="F28" s="153"/>
      <c r="G28" s="153"/>
      <c r="H28" s="153"/>
      <c r="I28" s="153"/>
      <c r="J28" s="153"/>
      <c r="K28" s="157" t="s">
        <v>161</v>
      </c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246"/>
      <c r="W28" s="61"/>
      <c r="X28" s="67"/>
      <c r="Y28" s="67"/>
      <c r="Z28" s="67"/>
      <c r="AA28" s="67"/>
      <c r="AB28" s="67"/>
      <c r="AC28" s="67"/>
      <c r="AD28" s="67"/>
      <c r="AE28" s="64"/>
      <c r="AF28" s="73"/>
      <c r="AG28" s="71"/>
      <c r="AH28" s="127" t="s">
        <v>164</v>
      </c>
      <c r="AI28" s="127"/>
      <c r="AJ28" s="127"/>
      <c r="AK28" s="127"/>
      <c r="AL28" s="127"/>
      <c r="AM28" s="127"/>
      <c r="AN28" s="127"/>
      <c r="AO28" s="127"/>
      <c r="AP28" s="128"/>
      <c r="AS28" s="2" t="b">
        <v>0</v>
      </c>
      <c r="AT28" s="3" t="str">
        <f>IF(AS28,7700,"")</f>
        <v/>
      </c>
    </row>
    <row r="29" spans="1:46" ht="18" customHeight="1" x14ac:dyDescent="0.15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57" t="s">
        <v>161</v>
      </c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53"/>
      <c r="AF29" s="71"/>
      <c r="AG29" s="71"/>
      <c r="AH29" s="127" t="s">
        <v>164</v>
      </c>
      <c r="AI29" s="127"/>
      <c r="AJ29" s="127"/>
      <c r="AK29" s="127"/>
      <c r="AL29" s="127"/>
      <c r="AM29" s="127"/>
      <c r="AN29" s="127"/>
      <c r="AO29" s="127"/>
      <c r="AP29" s="128"/>
      <c r="AQ29" s="50"/>
      <c r="AS29" s="2" t="b">
        <v>0</v>
      </c>
      <c r="AT29" s="3" t="str">
        <f>IF(AS29,8800,"")</f>
        <v/>
      </c>
    </row>
    <row r="30" spans="1:46" ht="18" customHeight="1" x14ac:dyDescent="0.15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77" t="s">
        <v>161</v>
      </c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8"/>
      <c r="X30" t="s">
        <v>152</v>
      </c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2"/>
      <c r="AQ30" s="50"/>
      <c r="AS30" s="2" t="b">
        <v>0</v>
      </c>
      <c r="AT30" s="3" t="str">
        <f>IF(AS30,13200,"")</f>
        <v/>
      </c>
    </row>
    <row r="31" spans="1:46" ht="18" customHeight="1" x14ac:dyDescent="0.15">
      <c r="A31" s="144" t="s">
        <v>53</v>
      </c>
      <c r="B31" s="239"/>
      <c r="C31" s="239"/>
      <c r="D31" s="239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70"/>
      <c r="W31" s="62"/>
      <c r="X31" s="63"/>
      <c r="Y31" s="63"/>
      <c r="Z31" s="63"/>
      <c r="AA31" s="63"/>
      <c r="AB31" s="63"/>
      <c r="AC31" s="63"/>
      <c r="AD31" s="63"/>
      <c r="AE31" s="65"/>
      <c r="AF31" s="51"/>
      <c r="AG31" s="51"/>
      <c r="AH31" s="129" t="s">
        <v>164</v>
      </c>
      <c r="AI31" s="129"/>
      <c r="AJ31" s="129"/>
      <c r="AK31" s="129"/>
      <c r="AL31" s="129"/>
      <c r="AM31" s="129"/>
      <c r="AN31" s="129"/>
      <c r="AO31" s="129"/>
      <c r="AP31" s="130"/>
      <c r="AR31" t="s">
        <v>54</v>
      </c>
      <c r="AS31" s="2" t="b">
        <v>0</v>
      </c>
      <c r="AT31" s="3" t="str">
        <f>IF(AS31,5500,"")</f>
        <v/>
      </c>
    </row>
    <row r="32" spans="1:46" ht="18" customHeight="1" x14ac:dyDescent="0.15">
      <c r="A32" s="240"/>
      <c r="B32" s="241"/>
      <c r="C32" s="241"/>
      <c r="D32" s="241"/>
      <c r="E32" s="241"/>
      <c r="F32" s="241"/>
      <c r="G32" s="241"/>
      <c r="H32" s="241"/>
      <c r="I32" s="244" t="s">
        <v>163</v>
      </c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84"/>
      <c r="V32" s="59"/>
      <c r="W32" s="219" t="s">
        <v>63</v>
      </c>
      <c r="X32" s="220"/>
      <c r="Y32" s="220"/>
      <c r="Z32" s="220"/>
      <c r="AA32" s="220"/>
      <c r="AB32" s="220"/>
      <c r="AC32" s="220"/>
      <c r="AD32" s="13"/>
      <c r="AP32" s="45"/>
      <c r="AR32" t="s">
        <v>56</v>
      </c>
      <c r="AS32" s="2" t="b">
        <v>0</v>
      </c>
      <c r="AT32" s="3" t="str">
        <f>IF(AS32,5500,"")</f>
        <v/>
      </c>
    </row>
    <row r="33" spans="1:46" ht="18" customHeight="1" x14ac:dyDescent="0.15">
      <c r="A33" s="240"/>
      <c r="B33" s="241"/>
      <c r="C33" s="241"/>
      <c r="D33" s="241"/>
      <c r="E33" s="241"/>
      <c r="F33" s="241"/>
      <c r="G33" s="241"/>
      <c r="H33" s="241"/>
      <c r="I33" s="244" t="s">
        <v>163</v>
      </c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84"/>
      <c r="V33" s="59"/>
      <c r="W33" s="53"/>
      <c r="AF33" s="50" t="s">
        <v>64</v>
      </c>
      <c r="AG33" s="50"/>
      <c r="AH33" s="127" t="s">
        <v>164</v>
      </c>
      <c r="AI33" s="127"/>
      <c r="AJ33" s="127"/>
      <c r="AK33" s="127"/>
      <c r="AL33" s="127"/>
      <c r="AM33" s="127"/>
      <c r="AN33" s="127"/>
      <c r="AO33" s="127"/>
      <c r="AP33" s="128"/>
      <c r="AR33" t="s">
        <v>57</v>
      </c>
      <c r="AS33" s="2" t="b">
        <v>0</v>
      </c>
      <c r="AT33" s="3" t="str">
        <f>IF(AS33,5500,"")</f>
        <v/>
      </c>
    </row>
    <row r="34" spans="1:46" ht="18" customHeight="1" x14ac:dyDescent="0.15">
      <c r="A34" s="240"/>
      <c r="B34" s="241"/>
      <c r="C34" s="241"/>
      <c r="D34" s="241"/>
      <c r="E34" s="241"/>
      <c r="F34" s="241"/>
      <c r="G34" s="241"/>
      <c r="H34" s="241"/>
      <c r="I34" s="244" t="s">
        <v>163</v>
      </c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83"/>
      <c r="V34" s="60"/>
      <c r="W34" s="53"/>
      <c r="AE34" s="78"/>
      <c r="AF34" s="51" t="s">
        <v>62</v>
      </c>
      <c r="AG34" s="51"/>
      <c r="AH34" s="129" t="s">
        <v>164</v>
      </c>
      <c r="AI34" s="129"/>
      <c r="AJ34" s="129"/>
      <c r="AK34" s="129"/>
      <c r="AL34" s="129"/>
      <c r="AM34" s="129"/>
      <c r="AN34" s="129"/>
      <c r="AO34" s="129"/>
      <c r="AP34" s="130"/>
      <c r="AR34" t="s">
        <v>58</v>
      </c>
      <c r="AS34" s="2" t="b">
        <v>0</v>
      </c>
      <c r="AT34" s="3" t="str">
        <f>IF(AS34,13200,"")</f>
        <v/>
      </c>
    </row>
    <row r="35" spans="1:46" ht="18" customHeight="1" x14ac:dyDescent="0.15">
      <c r="A35" s="242"/>
      <c r="B35" s="243"/>
      <c r="C35" s="243"/>
      <c r="D35" s="243"/>
      <c r="E35" s="243"/>
      <c r="F35" s="243"/>
      <c r="G35" s="243"/>
      <c r="H35" s="243"/>
      <c r="I35" s="245" t="s">
        <v>162</v>
      </c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85"/>
      <c r="V35" s="60"/>
      <c r="W35" s="219" t="s">
        <v>153</v>
      </c>
      <c r="X35" s="220"/>
      <c r="Y35" s="220"/>
      <c r="Z35" s="220"/>
      <c r="AA35" s="13"/>
      <c r="AB35" s="13"/>
      <c r="AC35" s="13"/>
      <c r="AD35" s="13"/>
      <c r="AP35" s="45"/>
      <c r="AR35" t="s">
        <v>59</v>
      </c>
      <c r="AS35" s="2" t="b">
        <v>0</v>
      </c>
      <c r="AT35" s="3" t="str">
        <f>IF(AS35,14850,"")</f>
        <v/>
      </c>
    </row>
    <row r="36" spans="1:46" ht="18" customHeight="1" x14ac:dyDescent="0.15">
      <c r="A36" s="144" t="s">
        <v>157</v>
      </c>
      <c r="B36" s="145"/>
      <c r="C36" s="145"/>
      <c r="D36" s="145"/>
      <c r="E36" s="145"/>
      <c r="F36" s="145"/>
      <c r="G36" s="81"/>
      <c r="H36" s="81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3"/>
      <c r="V36" s="74"/>
      <c r="W36" s="53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72" t="s">
        <v>154</v>
      </c>
      <c r="AS36" s="2"/>
      <c r="AT36" s="2"/>
    </row>
    <row r="37" spans="1:46" ht="18" customHeight="1" thickBot="1" x14ac:dyDescent="0.2">
      <c r="A37" s="75"/>
      <c r="B37" s="76"/>
      <c r="C37" s="76"/>
      <c r="D37" s="76"/>
      <c r="E37" s="76"/>
      <c r="F37" s="76"/>
      <c r="G37" s="76"/>
      <c r="H37" s="76"/>
      <c r="I37" s="126" t="s">
        <v>158</v>
      </c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79"/>
      <c r="V37" s="80"/>
      <c r="W37" s="54"/>
      <c r="X37" s="47"/>
      <c r="Y37" s="47"/>
      <c r="Z37" s="47"/>
      <c r="AA37" s="47"/>
      <c r="AB37" s="47"/>
      <c r="AC37" s="47"/>
      <c r="AD37" s="47"/>
      <c r="AE37" s="47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77" t="s">
        <v>155</v>
      </c>
      <c r="AS37" s="2"/>
      <c r="AT37" s="2"/>
    </row>
    <row r="38" spans="1:46" ht="18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7"/>
      <c r="X38" s="17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S38" s="2"/>
      <c r="AT38" s="2"/>
    </row>
    <row r="39" spans="1:46" ht="18" customHeight="1" x14ac:dyDescent="0.15">
      <c r="A39" s="167" t="s">
        <v>65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S39" s="2"/>
      <c r="AT39" s="2"/>
    </row>
    <row r="40" spans="1:46" ht="5.25" customHeight="1" x14ac:dyDescent="0.15">
      <c r="A40" s="104"/>
      <c r="B40" s="104"/>
      <c r="C40" s="104"/>
      <c r="D40" s="104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61"/>
      <c r="AJ40" s="161"/>
      <c r="AK40" s="161"/>
      <c r="AL40" s="161"/>
      <c r="AM40" s="161"/>
      <c r="AN40" s="161"/>
      <c r="AO40" s="161"/>
      <c r="AP40" s="161"/>
      <c r="AS40" s="2"/>
      <c r="AT40" s="2"/>
    </row>
    <row r="41" spans="1:46" ht="5.25" customHeight="1" x14ac:dyDescent="0.15">
      <c r="A41" s="169"/>
      <c r="B41" s="169"/>
      <c r="C41" s="169"/>
      <c r="D41" s="169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T41" s="2"/>
    </row>
    <row r="42" spans="1:46" ht="15" customHeight="1" thickBot="1" x14ac:dyDescent="0.2">
      <c r="A42" s="108" t="s">
        <v>66</v>
      </c>
      <c r="B42" s="108"/>
      <c r="C42" s="108"/>
      <c r="D42" s="108"/>
      <c r="E42" s="108"/>
      <c r="F42" s="108"/>
      <c r="G42" s="108"/>
      <c r="H42" s="10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R42" t="s">
        <v>67</v>
      </c>
      <c r="AS42" s="2" t="b">
        <v>0</v>
      </c>
      <c r="AT42" s="3" t="str">
        <f>IF(AS42,3850,"")</f>
        <v/>
      </c>
    </row>
    <row r="43" spans="1:46" ht="30" customHeight="1" thickTop="1" x14ac:dyDescent="0.15">
      <c r="A43" s="96" t="s">
        <v>68</v>
      </c>
      <c r="B43" s="97"/>
      <c r="C43" s="97"/>
      <c r="D43" s="97"/>
      <c r="E43" s="88"/>
      <c r="F43" s="88"/>
      <c r="G43" s="88"/>
      <c r="H43" s="88"/>
      <c r="I43" s="88"/>
      <c r="J43" s="88"/>
      <c r="K43" s="88"/>
      <c r="L43" s="88"/>
      <c r="M43" s="109"/>
      <c r="N43" s="109"/>
      <c r="O43" s="109"/>
      <c r="P43" s="109"/>
      <c r="Q43" s="102" t="s">
        <v>69</v>
      </c>
      <c r="R43" s="103"/>
      <c r="S43" s="103"/>
      <c r="T43" s="103"/>
      <c r="U43" s="103"/>
      <c r="V43" s="88"/>
      <c r="W43" s="88"/>
      <c r="X43" s="88"/>
      <c r="Y43" s="88"/>
      <c r="Z43" s="88"/>
      <c r="AA43" s="88"/>
      <c r="AB43" s="88"/>
      <c r="AC43" s="88"/>
      <c r="AD43" s="97" t="s">
        <v>70</v>
      </c>
      <c r="AE43" s="97"/>
      <c r="AF43" s="97"/>
      <c r="AG43" s="97"/>
      <c r="AH43" s="109"/>
      <c r="AI43" s="109"/>
      <c r="AJ43" s="109"/>
      <c r="AK43" s="109"/>
      <c r="AL43" s="109"/>
      <c r="AM43" s="109"/>
      <c r="AN43" s="109"/>
      <c r="AO43" s="109"/>
      <c r="AP43" s="110"/>
      <c r="AR43" s="4" t="s">
        <v>71</v>
      </c>
      <c r="AS43" s="4"/>
      <c r="AT43" s="3" t="e">
        <f>IF(AND(AS6,OR(#REF!,AS7,AS8,AS10,AS11)),"お取扱い出来ません",0)</f>
        <v>#REF!</v>
      </c>
    </row>
    <row r="44" spans="1:46" ht="31.5" customHeight="1" thickBot="1" x14ac:dyDescent="0.2">
      <c r="A44" s="105" t="s">
        <v>72</v>
      </c>
      <c r="B44" s="101"/>
      <c r="C44" s="101"/>
      <c r="D44" s="101"/>
      <c r="E44" s="106"/>
      <c r="F44" s="106"/>
      <c r="G44" s="106"/>
      <c r="H44" s="106"/>
      <c r="I44" s="106"/>
      <c r="J44" s="106"/>
      <c r="K44" s="106"/>
      <c r="L44" s="106"/>
      <c r="M44" s="107"/>
      <c r="N44" s="107"/>
      <c r="O44" s="107"/>
      <c r="P44" s="107"/>
      <c r="Q44" s="86" t="s">
        <v>73</v>
      </c>
      <c r="R44" s="87"/>
      <c r="S44" s="87"/>
      <c r="T44" s="87"/>
      <c r="U44" s="87"/>
      <c r="V44" s="99"/>
      <c r="W44" s="99"/>
      <c r="X44" s="99"/>
      <c r="Y44" s="99"/>
      <c r="Z44" s="99"/>
      <c r="AA44" s="99"/>
      <c r="AB44" s="99"/>
      <c r="AC44" s="99"/>
      <c r="AD44" s="100" t="s">
        <v>74</v>
      </c>
      <c r="AE44" s="101"/>
      <c r="AF44" s="101"/>
      <c r="AG44" s="101"/>
      <c r="AH44" s="107"/>
      <c r="AI44" s="107"/>
      <c r="AJ44" s="107"/>
      <c r="AK44" s="107"/>
      <c r="AL44" s="107"/>
      <c r="AM44" s="107"/>
      <c r="AN44" s="107"/>
      <c r="AO44" s="107"/>
      <c r="AP44" s="111"/>
      <c r="AR44" t="s">
        <v>75</v>
      </c>
      <c r="AS44" s="2" t="b">
        <v>0</v>
      </c>
      <c r="AT44" s="2">
        <f>IF(AS44,10780,0)</f>
        <v>0</v>
      </c>
    </row>
    <row r="45" spans="1:46" ht="5.45" customHeight="1" thickTop="1" x14ac:dyDescent="0.15">
      <c r="AM45" s="2"/>
    </row>
    <row r="46" spans="1:46" ht="15.75" customHeight="1" x14ac:dyDescent="0.15">
      <c r="P46" s="167" t="s">
        <v>76</v>
      </c>
      <c r="Q46" s="167"/>
      <c r="R46" s="167"/>
      <c r="S46" s="167"/>
      <c r="T46" s="167"/>
      <c r="U46" s="167"/>
      <c r="V46" s="167"/>
      <c r="W46" s="167"/>
      <c r="X46" s="167"/>
      <c r="Y46" s="167"/>
      <c r="Z46" s="167"/>
    </row>
    <row r="47" spans="1:46" x14ac:dyDescent="0.15">
      <c r="AS47" s="1"/>
    </row>
    <row r="48" spans="1:46" x14ac:dyDescent="0.15">
      <c r="AT48" s="1"/>
    </row>
    <row r="54" spans="2:42" ht="21" x14ac:dyDescent="0.15">
      <c r="B54" s="58" t="s">
        <v>77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</row>
    <row r="55" spans="2:42" ht="14.25" thickBot="1" x14ac:dyDescent="0.2">
      <c r="AP55" s="47"/>
    </row>
    <row r="56" spans="2:42" x14ac:dyDescent="0.15">
      <c r="B56" s="41" t="s">
        <v>78</v>
      </c>
      <c r="C56" s="42" t="s">
        <v>79</v>
      </c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3"/>
    </row>
    <row r="57" spans="2:42" x14ac:dyDescent="0.15">
      <c r="B57" s="44"/>
      <c r="C57" t="s">
        <v>80</v>
      </c>
      <c r="AP57" s="45"/>
    </row>
    <row r="58" spans="2:42" x14ac:dyDescent="0.15">
      <c r="B58" s="44"/>
      <c r="C58" t="s">
        <v>81</v>
      </c>
      <c r="AP58" s="45"/>
    </row>
    <row r="59" spans="2:42" x14ac:dyDescent="0.15">
      <c r="B59" s="44"/>
      <c r="C59" s="33" t="s">
        <v>82</v>
      </c>
      <c r="D59" s="34"/>
      <c r="E59" s="34"/>
      <c r="F59" s="34" t="s">
        <v>83</v>
      </c>
      <c r="G59" s="34"/>
      <c r="H59" s="34"/>
      <c r="I59" s="34"/>
      <c r="J59" s="34"/>
      <c r="K59" s="34"/>
      <c r="L59" s="34"/>
      <c r="M59" s="34"/>
      <c r="N59" s="34"/>
      <c r="O59" s="34"/>
      <c r="P59" s="34" t="s">
        <v>84</v>
      </c>
      <c r="Q59" s="34"/>
      <c r="R59" s="34"/>
      <c r="S59" s="34"/>
      <c r="T59" s="34" t="s">
        <v>85</v>
      </c>
      <c r="U59" s="34"/>
      <c r="V59" s="34"/>
      <c r="W59" s="34"/>
      <c r="X59" s="34"/>
      <c r="Y59" s="34"/>
      <c r="Z59" s="34"/>
      <c r="AA59" s="34"/>
      <c r="AB59" s="34"/>
      <c r="AC59" s="34" t="s">
        <v>86</v>
      </c>
      <c r="AD59" s="34"/>
      <c r="AE59" s="34"/>
      <c r="AF59" s="34" t="s">
        <v>87</v>
      </c>
      <c r="AG59" s="34"/>
      <c r="AH59" s="34"/>
      <c r="AI59" s="34"/>
      <c r="AJ59" s="34"/>
      <c r="AK59" s="34"/>
      <c r="AL59" s="34"/>
      <c r="AM59" s="34"/>
      <c r="AN59" s="35"/>
      <c r="AP59" s="45"/>
    </row>
    <row r="60" spans="2:42" x14ac:dyDescent="0.15">
      <c r="B60" s="44"/>
      <c r="C60" s="40"/>
      <c r="F60" t="s">
        <v>88</v>
      </c>
      <c r="T60" t="s">
        <v>89</v>
      </c>
      <c r="AF60" t="s">
        <v>90</v>
      </c>
      <c r="AN60" s="36"/>
      <c r="AP60" s="45"/>
    </row>
    <row r="61" spans="2:42" x14ac:dyDescent="0.15">
      <c r="B61" s="44"/>
      <c r="C61" s="37" t="s">
        <v>91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 t="s">
        <v>92</v>
      </c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 t="s">
        <v>93</v>
      </c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9"/>
      <c r="AP61" s="45"/>
    </row>
    <row r="62" spans="2:42" ht="14.25" thickBot="1" x14ac:dyDescent="0.2">
      <c r="B62" s="46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8"/>
    </row>
    <row r="63" spans="2:42" ht="14.25" thickBot="1" x14ac:dyDescent="0.2"/>
    <row r="64" spans="2:42" x14ac:dyDescent="0.15">
      <c r="B64" s="41" t="s">
        <v>94</v>
      </c>
      <c r="C64" s="42" t="s">
        <v>95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3"/>
    </row>
    <row r="65" spans="2:42" x14ac:dyDescent="0.15">
      <c r="B65" s="44"/>
      <c r="C65" t="s">
        <v>96</v>
      </c>
      <c r="AP65" s="45"/>
    </row>
    <row r="66" spans="2:42" x14ac:dyDescent="0.15">
      <c r="B66" s="44"/>
      <c r="C66" s="33"/>
      <c r="D66" s="34" t="s">
        <v>97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5"/>
      <c r="AP66" s="45"/>
    </row>
    <row r="67" spans="2:42" x14ac:dyDescent="0.15">
      <c r="B67" s="44"/>
      <c r="C67" s="40"/>
      <c r="D67" t="s">
        <v>98</v>
      </c>
      <c r="AN67" s="36"/>
      <c r="AP67" s="45"/>
    </row>
    <row r="68" spans="2:42" x14ac:dyDescent="0.15">
      <c r="B68" s="44"/>
      <c r="C68" s="37"/>
      <c r="D68" s="38" t="s">
        <v>99</v>
      </c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9"/>
      <c r="AP68" s="45"/>
    </row>
    <row r="69" spans="2:42" x14ac:dyDescent="0.15">
      <c r="B69" s="44"/>
      <c r="C69" t="s">
        <v>100</v>
      </c>
      <c r="D69" t="s">
        <v>101</v>
      </c>
      <c r="AP69" s="45"/>
    </row>
    <row r="70" spans="2:42" ht="14.25" thickBot="1" x14ac:dyDescent="0.2">
      <c r="B70" s="46"/>
      <c r="C70" s="47"/>
      <c r="D70" s="56" t="s">
        <v>102</v>
      </c>
      <c r="E70" s="57" t="s">
        <v>103</v>
      </c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8"/>
    </row>
    <row r="71" spans="2:42" ht="14.25" thickBot="1" x14ac:dyDescent="0.2"/>
    <row r="72" spans="2:42" x14ac:dyDescent="0.15">
      <c r="B72" s="41" t="s">
        <v>104</v>
      </c>
      <c r="C72" s="42" t="s">
        <v>105</v>
      </c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3"/>
    </row>
    <row r="73" spans="2:42" x14ac:dyDescent="0.15">
      <c r="B73" s="44"/>
      <c r="C73" t="s">
        <v>106</v>
      </c>
      <c r="AP73" s="45"/>
    </row>
    <row r="74" spans="2:42" x14ac:dyDescent="0.15">
      <c r="B74" s="44"/>
      <c r="C74" s="33" t="s">
        <v>82</v>
      </c>
      <c r="D74" s="34"/>
      <c r="E74" s="34"/>
      <c r="F74" s="34" t="s">
        <v>83</v>
      </c>
      <c r="G74" s="34"/>
      <c r="H74" s="34"/>
      <c r="I74" s="34"/>
      <c r="J74" s="34"/>
      <c r="K74" s="34"/>
      <c r="L74" s="34"/>
      <c r="M74" s="34"/>
      <c r="N74" s="34"/>
      <c r="O74" s="34"/>
      <c r="P74" s="34" t="s">
        <v>84</v>
      </c>
      <c r="Q74" s="34"/>
      <c r="R74" s="34"/>
      <c r="S74" s="34"/>
      <c r="T74" s="34" t="s">
        <v>85</v>
      </c>
      <c r="U74" s="34"/>
      <c r="V74" s="34"/>
      <c r="W74" s="34"/>
      <c r="X74" s="34"/>
      <c r="Y74" s="34"/>
      <c r="Z74" s="34"/>
      <c r="AA74" s="34"/>
      <c r="AB74" s="34"/>
      <c r="AC74" s="34" t="s">
        <v>86</v>
      </c>
      <c r="AD74" s="34"/>
      <c r="AE74" s="34"/>
      <c r="AF74" s="34" t="s">
        <v>87</v>
      </c>
      <c r="AG74" s="34"/>
      <c r="AH74" s="34"/>
      <c r="AI74" s="34"/>
      <c r="AJ74" s="34"/>
      <c r="AK74" s="34"/>
      <c r="AL74" s="34"/>
      <c r="AM74" s="34"/>
      <c r="AN74" s="35"/>
      <c r="AP74" s="45"/>
    </row>
    <row r="75" spans="2:42" x14ac:dyDescent="0.15">
      <c r="B75" s="44"/>
      <c r="C75" s="40"/>
      <c r="F75" t="s">
        <v>88</v>
      </c>
      <c r="T75" t="s">
        <v>89</v>
      </c>
      <c r="AF75" t="s">
        <v>90</v>
      </c>
      <c r="AN75" s="36"/>
      <c r="AP75" s="45"/>
    </row>
    <row r="76" spans="2:42" x14ac:dyDescent="0.15">
      <c r="B76" s="44"/>
      <c r="C76" s="37" t="s">
        <v>91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 t="s">
        <v>92</v>
      </c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 t="s">
        <v>93</v>
      </c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9"/>
      <c r="AP76" s="45"/>
    </row>
    <row r="77" spans="2:42" x14ac:dyDescent="0.15">
      <c r="B77" s="44"/>
      <c r="C77" t="s">
        <v>100</v>
      </c>
      <c r="D77" t="s">
        <v>107</v>
      </c>
      <c r="AP77" s="45"/>
    </row>
    <row r="78" spans="2:42" ht="14.25" thickBot="1" x14ac:dyDescent="0.2">
      <c r="B78" s="46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8"/>
    </row>
    <row r="79" spans="2:42" ht="14.25" thickBot="1" x14ac:dyDescent="0.2"/>
    <row r="80" spans="2:42" x14ac:dyDescent="0.15">
      <c r="B80" s="41" t="s">
        <v>108</v>
      </c>
      <c r="C80" s="42" t="s">
        <v>109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3"/>
    </row>
    <row r="81" spans="2:42" x14ac:dyDescent="0.15">
      <c r="B81" s="44"/>
      <c r="C81" t="s">
        <v>110</v>
      </c>
      <c r="AP81" s="45"/>
    </row>
    <row r="82" spans="2:42" x14ac:dyDescent="0.15">
      <c r="B82" s="44"/>
      <c r="AP82" s="45"/>
    </row>
    <row r="83" spans="2:42" x14ac:dyDescent="0.15">
      <c r="B83" s="44"/>
      <c r="C83" t="s">
        <v>111</v>
      </c>
      <c r="AP83" s="45"/>
    </row>
    <row r="84" spans="2:42" ht="14.25" thickBot="1" x14ac:dyDescent="0.2"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8"/>
    </row>
    <row r="85" spans="2:42" ht="14.25" thickBot="1" x14ac:dyDescent="0.2"/>
    <row r="86" spans="2:42" x14ac:dyDescent="0.15">
      <c r="B86" s="41" t="s">
        <v>112</v>
      </c>
      <c r="C86" s="42" t="s">
        <v>113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3"/>
    </row>
    <row r="87" spans="2:42" x14ac:dyDescent="0.15">
      <c r="B87" s="44"/>
      <c r="C87" s="7" t="s">
        <v>114</v>
      </c>
      <c r="AP87" s="45"/>
    </row>
    <row r="88" spans="2:42" x14ac:dyDescent="0.15">
      <c r="B88" s="44"/>
      <c r="D88" s="7" t="s">
        <v>115</v>
      </c>
      <c r="AP88" s="45"/>
    </row>
    <row r="89" spans="2:42" x14ac:dyDescent="0.15">
      <c r="B89" s="44"/>
      <c r="D89" s="7" t="s">
        <v>116</v>
      </c>
      <c r="AP89" s="45"/>
    </row>
    <row r="90" spans="2:42" x14ac:dyDescent="0.15">
      <c r="B90" s="44"/>
      <c r="D90" s="7" t="s">
        <v>117</v>
      </c>
      <c r="AP90" s="45"/>
    </row>
    <row r="91" spans="2:42" x14ac:dyDescent="0.15">
      <c r="B91" s="44"/>
      <c r="AP91" s="45"/>
    </row>
    <row r="92" spans="2:42" x14ac:dyDescent="0.15">
      <c r="B92" s="44"/>
      <c r="D92" s="7" t="s">
        <v>118</v>
      </c>
      <c r="E92" s="7" t="s">
        <v>119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 t="s">
        <v>120</v>
      </c>
      <c r="AA92" s="7" t="s">
        <v>121</v>
      </c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49"/>
    </row>
    <row r="93" spans="2:42" x14ac:dyDescent="0.15">
      <c r="B93" s="44"/>
      <c r="D93" s="7"/>
      <c r="E93" s="7" t="s">
        <v>122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 t="s">
        <v>123</v>
      </c>
      <c r="AA93" s="7" t="s">
        <v>124</v>
      </c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49"/>
    </row>
    <row r="94" spans="2:42" x14ac:dyDescent="0.15">
      <c r="B94" s="44"/>
      <c r="D94" s="7" t="s">
        <v>125</v>
      </c>
      <c r="E94" s="7" t="s">
        <v>126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 t="s">
        <v>127</v>
      </c>
      <c r="AA94" s="7" t="s">
        <v>128</v>
      </c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49"/>
    </row>
    <row r="95" spans="2:42" x14ac:dyDescent="0.15">
      <c r="B95" s="44"/>
      <c r="D95" s="7" t="s">
        <v>129</v>
      </c>
      <c r="E95" s="7" t="s">
        <v>130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 t="s">
        <v>131</v>
      </c>
      <c r="AA95" s="7" t="s">
        <v>132</v>
      </c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49"/>
    </row>
    <row r="96" spans="2:42" x14ac:dyDescent="0.15">
      <c r="B96" s="44"/>
      <c r="D96" s="7" t="s">
        <v>133</v>
      </c>
      <c r="E96" s="7" t="s">
        <v>134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 t="s">
        <v>135</v>
      </c>
      <c r="AA96" s="7" t="s">
        <v>136</v>
      </c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49"/>
    </row>
    <row r="97" spans="2:42" x14ac:dyDescent="0.15">
      <c r="B97" s="44"/>
      <c r="D97" s="7"/>
      <c r="E97" s="7" t="s">
        <v>137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49"/>
    </row>
    <row r="98" spans="2:42" x14ac:dyDescent="0.15">
      <c r="B98" s="44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49"/>
    </row>
    <row r="99" spans="2:42" x14ac:dyDescent="0.15">
      <c r="B99" s="44"/>
      <c r="C99" s="7" t="s">
        <v>138</v>
      </c>
      <c r="AP99" s="45"/>
    </row>
    <row r="100" spans="2:42" x14ac:dyDescent="0.15">
      <c r="B100" s="44"/>
      <c r="C100" s="7" t="s">
        <v>139</v>
      </c>
      <c r="AP100" s="45"/>
    </row>
    <row r="101" spans="2:42" x14ac:dyDescent="0.15">
      <c r="B101" s="44"/>
      <c r="AP101" s="45"/>
    </row>
    <row r="102" spans="2:42" x14ac:dyDescent="0.15">
      <c r="B102" s="44" t="s">
        <v>140</v>
      </c>
      <c r="C102" t="s">
        <v>141</v>
      </c>
      <c r="AP102" s="45"/>
    </row>
    <row r="103" spans="2:42" x14ac:dyDescent="0.15">
      <c r="B103" s="44"/>
      <c r="C103" s="7" t="s">
        <v>142</v>
      </c>
      <c r="AP103" s="45"/>
    </row>
    <row r="104" spans="2:42" x14ac:dyDescent="0.15">
      <c r="B104" s="44"/>
      <c r="C104" s="7" t="s">
        <v>143</v>
      </c>
      <c r="AP104" s="45"/>
    </row>
    <row r="105" spans="2:42" x14ac:dyDescent="0.15">
      <c r="B105" s="44"/>
      <c r="C105" s="7" t="s">
        <v>144</v>
      </c>
      <c r="AP105" s="45"/>
    </row>
    <row r="106" spans="2:42" x14ac:dyDescent="0.15">
      <c r="B106" s="44"/>
      <c r="AP106" s="45"/>
    </row>
    <row r="107" spans="2:42" x14ac:dyDescent="0.15">
      <c r="B107" s="44" t="s">
        <v>140</v>
      </c>
      <c r="C107" t="s">
        <v>145</v>
      </c>
      <c r="AP107" s="45"/>
    </row>
    <row r="108" spans="2:42" x14ac:dyDescent="0.15">
      <c r="B108" s="44"/>
      <c r="C108" s="7" t="s">
        <v>146</v>
      </c>
      <c r="AP108" s="45"/>
    </row>
    <row r="109" spans="2:42" x14ac:dyDescent="0.15">
      <c r="B109" s="44"/>
      <c r="C109" s="7" t="s">
        <v>147</v>
      </c>
      <c r="AP109" s="45"/>
    </row>
    <row r="110" spans="2:42" x14ac:dyDescent="0.15">
      <c r="B110" s="44"/>
      <c r="C110" s="7" t="s">
        <v>148</v>
      </c>
      <c r="AP110" s="45"/>
    </row>
    <row r="111" spans="2:42" x14ac:dyDescent="0.15">
      <c r="B111" s="44"/>
      <c r="C111" s="7" t="s">
        <v>149</v>
      </c>
      <c r="N111" t="s">
        <v>150</v>
      </c>
      <c r="AP111" s="45"/>
    </row>
    <row r="112" spans="2:42" ht="14.25" thickBot="1" x14ac:dyDescent="0.2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8"/>
    </row>
  </sheetData>
  <mergeCells count="165">
    <mergeCell ref="A22:V22"/>
    <mergeCell ref="K29:V29"/>
    <mergeCell ref="H23:V23"/>
    <mergeCell ref="H24:V24"/>
    <mergeCell ref="H25:V25"/>
    <mergeCell ref="K28:V28"/>
    <mergeCell ref="A25:G25"/>
    <mergeCell ref="A28:J28"/>
    <mergeCell ref="A29:J29"/>
    <mergeCell ref="H27:V27"/>
    <mergeCell ref="E11:AP11"/>
    <mergeCell ref="AG14:AO14"/>
    <mergeCell ref="AG12:AP12"/>
    <mergeCell ref="W20:AD20"/>
    <mergeCell ref="B3:X3"/>
    <mergeCell ref="A14:D14"/>
    <mergeCell ref="W6:X6"/>
    <mergeCell ref="AA6:AC6"/>
    <mergeCell ref="AC14:AF14"/>
    <mergeCell ref="A12:D13"/>
    <mergeCell ref="A10:D11"/>
    <mergeCell ref="AA14:AB14"/>
    <mergeCell ref="AC12:AF13"/>
    <mergeCell ref="F10:H10"/>
    <mergeCell ref="A6:D6"/>
    <mergeCell ref="T6:U6"/>
    <mergeCell ref="H6:J6"/>
    <mergeCell ref="E6:G6"/>
    <mergeCell ref="G7:N7"/>
    <mergeCell ref="S9:U9"/>
    <mergeCell ref="E15:P16"/>
    <mergeCell ref="A20:D20"/>
    <mergeCell ref="A1:AP1"/>
    <mergeCell ref="A5:D5"/>
    <mergeCell ref="U5:Z5"/>
    <mergeCell ref="AA5:AC5"/>
    <mergeCell ref="AM3:AN3"/>
    <mergeCell ref="AA3:AD3"/>
    <mergeCell ref="AE3:AH3"/>
    <mergeCell ref="AM5:AO5"/>
    <mergeCell ref="AJ3:AK3"/>
    <mergeCell ref="AI5:AK5"/>
    <mergeCell ref="AD5:AG5"/>
    <mergeCell ref="E5:G5"/>
    <mergeCell ref="H5:J5"/>
    <mergeCell ref="L5:N5"/>
    <mergeCell ref="L6:N6"/>
    <mergeCell ref="P5:R5"/>
    <mergeCell ref="P6:R6"/>
    <mergeCell ref="Q8:Z8"/>
    <mergeCell ref="E8:F8"/>
    <mergeCell ref="X9:AC9"/>
    <mergeCell ref="P46:Z46"/>
    <mergeCell ref="Q41:T41"/>
    <mergeCell ref="U41:V41"/>
    <mergeCell ref="W41:Z41"/>
    <mergeCell ref="K30:V30"/>
    <mergeCell ref="J19:O19"/>
    <mergeCell ref="E18:AP18"/>
    <mergeCell ref="E17:I17"/>
    <mergeCell ref="J17:O17"/>
    <mergeCell ref="A27:G27"/>
    <mergeCell ref="AC16:AP16"/>
    <mergeCell ref="A26:G26"/>
    <mergeCell ref="A17:D19"/>
    <mergeCell ref="Q15:Q16"/>
    <mergeCell ref="AA15:AB16"/>
    <mergeCell ref="AC15:AF15"/>
    <mergeCell ref="AG15:AP15"/>
    <mergeCell ref="J10:M10"/>
    <mergeCell ref="A24:G24"/>
    <mergeCell ref="AA40:AD40"/>
    <mergeCell ref="AE41:AF41"/>
    <mergeCell ref="AM40:AP40"/>
    <mergeCell ref="A40:D40"/>
    <mergeCell ref="A30:J30"/>
    <mergeCell ref="A39:AP39"/>
    <mergeCell ref="E40:T40"/>
    <mergeCell ref="U40:V40"/>
    <mergeCell ref="W40:Z40"/>
    <mergeCell ref="A41:D41"/>
    <mergeCell ref="E41:H41"/>
    <mergeCell ref="AG41:AH41"/>
    <mergeCell ref="AH28:AP28"/>
    <mergeCell ref="AH31:AP31"/>
    <mergeCell ref="W32:AC32"/>
    <mergeCell ref="W35:Z35"/>
    <mergeCell ref="A31:D31"/>
    <mergeCell ref="A32:H35"/>
    <mergeCell ref="I32:T32"/>
    <mergeCell ref="I33:T33"/>
    <mergeCell ref="I34:T34"/>
    <mergeCell ref="I35:T35"/>
    <mergeCell ref="M43:P43"/>
    <mergeCell ref="A7:D7"/>
    <mergeCell ref="I9:M9"/>
    <mergeCell ref="O9:Q9"/>
    <mergeCell ref="A9:D9"/>
    <mergeCell ref="E9:H9"/>
    <mergeCell ref="O8:P8"/>
    <mergeCell ref="Q7:Z7"/>
    <mergeCell ref="E7:F7"/>
    <mergeCell ref="G8:N8"/>
    <mergeCell ref="A36:F36"/>
    <mergeCell ref="R15:Z16"/>
    <mergeCell ref="A23:G23"/>
    <mergeCell ref="P17:AP17"/>
    <mergeCell ref="E14:Z14"/>
    <mergeCell ref="AH29:AP29"/>
    <mergeCell ref="H26:V26"/>
    <mergeCell ref="AG13:AP13"/>
    <mergeCell ref="AA42:AD42"/>
    <mergeCell ref="AI40:AL40"/>
    <mergeCell ref="A8:D8"/>
    <mergeCell ref="AF22:AP22"/>
    <mergeCell ref="AF23:AP23"/>
    <mergeCell ref="AF24:AP24"/>
    <mergeCell ref="AD7:AP8"/>
    <mergeCell ref="AA7:AC8"/>
    <mergeCell ref="N10:AP10"/>
    <mergeCell ref="AD9:AP9"/>
    <mergeCell ref="O7:P7"/>
    <mergeCell ref="AI41:AL41"/>
    <mergeCell ref="AM41:AP41"/>
    <mergeCell ref="AM42:AP42"/>
    <mergeCell ref="U42:V42"/>
    <mergeCell ref="W42:Z42"/>
    <mergeCell ref="AG40:AH40"/>
    <mergeCell ref="P19:AP19"/>
    <mergeCell ref="AI42:AL42"/>
    <mergeCell ref="I37:T37"/>
    <mergeCell ref="AH33:AP33"/>
    <mergeCell ref="AH34:AP34"/>
    <mergeCell ref="AA13:AB13"/>
    <mergeCell ref="AF25:AP25"/>
    <mergeCell ref="AF26:AP26"/>
    <mergeCell ref="AI27:AP27"/>
    <mergeCell ref="AA41:AD41"/>
    <mergeCell ref="M41:P41"/>
    <mergeCell ref="AA12:AB12"/>
    <mergeCell ref="E12:Z13"/>
    <mergeCell ref="Q44:U44"/>
    <mergeCell ref="V43:AC43"/>
    <mergeCell ref="A15:D16"/>
    <mergeCell ref="E19:I19"/>
    <mergeCell ref="A21:V21"/>
    <mergeCell ref="A43:D43"/>
    <mergeCell ref="I41:L41"/>
    <mergeCell ref="V44:AC44"/>
    <mergeCell ref="AD43:AG43"/>
    <mergeCell ref="AD44:AG44"/>
    <mergeCell ref="Q43:U43"/>
    <mergeCell ref="AE40:AF40"/>
    <mergeCell ref="AE42:AF42"/>
    <mergeCell ref="AG42:AH42"/>
    <mergeCell ref="A44:D44"/>
    <mergeCell ref="E44:L44"/>
    <mergeCell ref="M44:P44"/>
    <mergeCell ref="A42:H42"/>
    <mergeCell ref="I42:L42"/>
    <mergeCell ref="M42:P42"/>
    <mergeCell ref="Q42:T42"/>
    <mergeCell ref="AH43:AP43"/>
    <mergeCell ref="AH44:AP44"/>
    <mergeCell ref="E43:L43"/>
  </mergeCells>
  <phoneticPr fontId="2"/>
  <printOptions horizontalCentered="1"/>
  <pageMargins left="0.39370078740157483" right="0.19685039370078741" top="0.39370078740157483" bottom="0.39370078740157483" header="0.51181102362204722" footer="0.51181102362204722"/>
  <pageSetup paperSize="9" scale="89" orientation="portrait" r:id="rId1"/>
  <headerFooter alignWithMargins="0"/>
  <rowBreaks count="1" manualBreakCount="1">
    <brk id="46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locked="0" defaultSize="0" autoFill="0" autoLine="0" autoPict="0">
                <anchor moveWithCells="1">
                  <from>
                    <xdr:col>26</xdr:col>
                    <xdr:colOff>123825</xdr:colOff>
                    <xdr:row>12</xdr:row>
                    <xdr:rowOff>47625</xdr:rowOff>
                  </from>
                  <to>
                    <xdr:col>27</xdr:col>
                    <xdr:colOff>161925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locked="0" defaultSize="0" autoFill="0" autoLine="0" autoPict="0">
                <anchor moveWithCells="1">
                  <from>
                    <xdr:col>26</xdr:col>
                    <xdr:colOff>123825</xdr:colOff>
                    <xdr:row>13</xdr:row>
                    <xdr:rowOff>104775</xdr:rowOff>
                  </from>
                  <to>
                    <xdr:col>27</xdr:col>
                    <xdr:colOff>161925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locked="0" defaultSize="0" autoFill="0" autoLine="0" autoPict="0">
                <anchor moveWithCells="1">
                  <from>
                    <xdr:col>26</xdr:col>
                    <xdr:colOff>123825</xdr:colOff>
                    <xdr:row>14</xdr:row>
                    <xdr:rowOff>152400</xdr:rowOff>
                  </from>
                  <to>
                    <xdr:col>27</xdr:col>
                    <xdr:colOff>161925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7" name="Check Box 9">
              <controlPr locked="0" defaultSize="0" autoFill="0" autoLine="0" autoPict="0">
                <anchor moveWithCells="1">
                  <from>
                    <xdr:col>33</xdr:col>
                    <xdr:colOff>38100</xdr:colOff>
                    <xdr:row>13</xdr:row>
                    <xdr:rowOff>409575</xdr:rowOff>
                  </from>
                  <to>
                    <xdr:col>36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8" name="Check Box 10">
              <controlPr locked="0" defaultSize="0" autoFill="0" autoLine="0" autoPict="0">
                <anchor moveWithCells="1">
                  <from>
                    <xdr:col>37</xdr:col>
                    <xdr:colOff>104775</xdr:colOff>
                    <xdr:row>13</xdr:row>
                    <xdr:rowOff>409575</xdr:rowOff>
                  </from>
                  <to>
                    <xdr:col>40</xdr:col>
                    <xdr:colOff>142875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9" name="Check Box 22">
              <controlPr locked="0" defaultSize="0" autoFill="0" autoLine="0" autoPict="0">
                <anchor moveWithCells="1" sizeWithCells="1">
                  <from>
                    <xdr:col>29</xdr:col>
                    <xdr:colOff>161925</xdr:colOff>
                    <xdr:row>7</xdr:row>
                    <xdr:rowOff>47625</xdr:rowOff>
                  </from>
                  <to>
                    <xdr:col>33</xdr:col>
                    <xdr:colOff>9525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0" name="Check Box 23">
              <controlPr locked="0" defaultSize="0" autoFill="0" autoLine="0" autoPict="0">
                <anchor moveWithCells="1" sizeWithCells="1">
                  <from>
                    <xdr:col>33</xdr:col>
                    <xdr:colOff>28575</xdr:colOff>
                    <xdr:row>7</xdr:row>
                    <xdr:rowOff>47625</xdr:rowOff>
                  </from>
                  <to>
                    <xdr:col>36</xdr:col>
                    <xdr:colOff>123825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11" name="Check Box 62">
              <controlPr locked="0" defaultSize="0" autoFill="0" autoLine="0" autoPict="0">
                <anchor moveWithCells="1" sizeWithCells="1">
                  <from>
                    <xdr:col>37</xdr:col>
                    <xdr:colOff>66675</xdr:colOff>
                    <xdr:row>7</xdr:row>
                    <xdr:rowOff>38100</xdr:rowOff>
                  </from>
                  <to>
                    <xdr:col>41</xdr:col>
                    <xdr:colOff>142875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12" name="Check Box 65">
              <controlPr locked="0"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66675</xdr:rowOff>
                  </from>
                  <to>
                    <xdr:col>8</xdr:col>
                    <xdr:colOff>161925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13" name="Check Box 66">
              <controlPr locked="0"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76200</xdr:rowOff>
                  </from>
                  <to>
                    <xdr:col>8</xdr:col>
                    <xdr:colOff>161925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4" name="Check Box 67">
              <controlPr locked="0" defaultSize="0" autoFill="0" autoLine="0" autoPict="0">
                <anchor moveWithCells="1">
                  <from>
                    <xdr:col>5</xdr:col>
                    <xdr:colOff>114300</xdr:colOff>
                    <xdr:row>19</xdr:row>
                    <xdr:rowOff>228600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5" name="Check Box 68">
              <controlPr locked="0"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14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6" name="Check Box 70">
              <controlPr locked="0" defaultSize="0" autoFill="0" autoLine="0" autoPict="0">
                <anchor moveWithCells="1" sizeWithCells="1">
                  <from>
                    <xdr:col>0</xdr:col>
                    <xdr:colOff>28575</xdr:colOff>
                    <xdr:row>21</xdr:row>
                    <xdr:rowOff>200025</xdr:rowOff>
                  </from>
                  <to>
                    <xdr:col>7</xdr:col>
                    <xdr:colOff>47625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7" name="Check Box 71">
              <controlPr locked="0" defaultSize="0" autoFill="0" autoLine="0" autoPict="0">
                <anchor moveWithCells="1" sizeWithCells="1">
                  <from>
                    <xdr:col>0</xdr:col>
                    <xdr:colOff>28575</xdr:colOff>
                    <xdr:row>26</xdr:row>
                    <xdr:rowOff>200025</xdr:rowOff>
                  </from>
                  <to>
                    <xdr:col>10</xdr:col>
                    <xdr:colOff>9525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8" name="Check Box 72">
              <controlPr locked="0" defaultSize="0" autoFill="0" autoLine="0" autoPict="0">
                <anchor moveWithCells="1" sizeWithCells="1">
                  <from>
                    <xdr:col>0</xdr:col>
                    <xdr:colOff>28575</xdr:colOff>
                    <xdr:row>22</xdr:row>
                    <xdr:rowOff>219075</xdr:rowOff>
                  </from>
                  <to>
                    <xdr:col>6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19" name="Check Box 73">
              <controlPr locked="0" defaultSize="0" autoFill="0" autoLine="0" autoPict="0">
                <anchor moveWithCells="1" sizeWithCells="1">
                  <from>
                    <xdr:col>0</xdr:col>
                    <xdr:colOff>28575</xdr:colOff>
                    <xdr:row>23</xdr:row>
                    <xdr:rowOff>228600</xdr:rowOff>
                  </from>
                  <to>
                    <xdr:col>8</xdr:col>
                    <xdr:colOff>66675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20" name="Check Box 74">
              <controlPr locked="0" defaultSize="0" autoFill="0" autoLine="0" autoPict="0">
                <anchor moveWithCells="1" sizeWithCells="1">
                  <from>
                    <xdr:col>0</xdr:col>
                    <xdr:colOff>28575</xdr:colOff>
                    <xdr:row>25</xdr:row>
                    <xdr:rowOff>200025</xdr:rowOff>
                  </from>
                  <to>
                    <xdr:col>7</xdr:col>
                    <xdr:colOff>104775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21" name="Check Box 75">
              <controlPr locked="0" defaultSize="0" autoFill="0" autoLine="0" autoPict="0">
                <anchor moveWithCells="1" sizeWithCells="1">
                  <from>
                    <xdr:col>0</xdr:col>
                    <xdr:colOff>28575</xdr:colOff>
                    <xdr:row>27</xdr:row>
                    <xdr:rowOff>219075</xdr:rowOff>
                  </from>
                  <to>
                    <xdr:col>10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22" name="Check Box 76">
              <controlPr locked="0" defaultSize="0" autoFill="0" autoLine="0" autoPict="0">
                <anchor moveWithCells="1" sizeWithCells="1">
                  <from>
                    <xdr:col>0</xdr:col>
                    <xdr:colOff>28575</xdr:colOff>
                    <xdr:row>24</xdr:row>
                    <xdr:rowOff>219075</xdr:rowOff>
                  </from>
                  <to>
                    <xdr:col>7</xdr:col>
                    <xdr:colOff>66675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23" name="Check Box 216">
              <controlPr locked="0" defaultSize="0" autoFill="0" autoLine="0" autoPict="0">
                <anchor moveWithCells="1" sizeWithCells="1">
                  <from>
                    <xdr:col>0</xdr:col>
                    <xdr:colOff>28575</xdr:colOff>
                    <xdr:row>29</xdr:row>
                    <xdr:rowOff>9525</xdr:rowOff>
                  </from>
                  <to>
                    <xdr:col>9</xdr:col>
                    <xdr:colOff>180975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24" name="Check Box 253">
              <controlPr locked="0" defaultSize="0" autoFill="0" autoLine="0" autoPict="0">
                <anchor moveWithCells="1">
                  <from>
                    <xdr:col>29</xdr:col>
                    <xdr:colOff>161925</xdr:colOff>
                    <xdr:row>5</xdr:row>
                    <xdr:rowOff>9525</xdr:rowOff>
                  </from>
                  <to>
                    <xdr:col>32</xdr:col>
                    <xdr:colOff>142875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25" name="Check Box 254">
              <controlPr locked="0" defaultSize="0" autoFill="0" autoLine="0" autoPict="0">
                <anchor moveWithCells="1">
                  <from>
                    <xdr:col>33</xdr:col>
                    <xdr:colOff>28575</xdr:colOff>
                    <xdr:row>5</xdr:row>
                    <xdr:rowOff>9525</xdr:rowOff>
                  </from>
                  <to>
                    <xdr:col>36</xdr:col>
                    <xdr:colOff>85725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26" name="Check Box 255">
              <controlPr locked="0" defaultSize="0" autoFill="0" autoLine="0" autoPict="0">
                <anchor moveWithCells="1">
                  <from>
                    <xdr:col>37</xdr:col>
                    <xdr:colOff>85725</xdr:colOff>
                    <xdr:row>5</xdr:row>
                    <xdr:rowOff>9525</xdr:rowOff>
                  </from>
                  <to>
                    <xdr:col>40</xdr:col>
                    <xdr:colOff>142875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9" r:id="rId27" name="Check Box 421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28</xdr:row>
                    <xdr:rowOff>9525</xdr:rowOff>
                  </from>
                  <to>
                    <xdr:col>33</xdr:col>
                    <xdr:colOff>114300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8" r:id="rId28" name="Check Box 450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20</xdr:row>
                    <xdr:rowOff>9525</xdr:rowOff>
                  </from>
                  <to>
                    <xdr:col>19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7" r:id="rId29" name="Check Box 469">
              <controlPr locked="0" defaultSize="0" autoFill="0" autoLine="0" autoPict="0">
                <anchor moveWithCells="1" sizeWithCells="1">
                  <from>
                    <xdr:col>0</xdr:col>
                    <xdr:colOff>76200</xdr:colOff>
                    <xdr:row>32</xdr:row>
                    <xdr:rowOff>228600</xdr:rowOff>
                  </from>
                  <to>
                    <xdr:col>5</xdr:col>
                    <xdr:colOff>152400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8" r:id="rId30" name="Check Box 470">
              <controlPr locked="0" defaultSize="0" autoFill="0" autoLine="0" autoPict="0">
                <anchor moveWithCells="1" sizeWithCells="1">
                  <from>
                    <xdr:col>0</xdr:col>
                    <xdr:colOff>76200</xdr:colOff>
                    <xdr:row>33</xdr:row>
                    <xdr:rowOff>190500</xdr:rowOff>
                  </from>
                  <to>
                    <xdr:col>6</xdr:col>
                    <xdr:colOff>142875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9" r:id="rId31" name="Check Box 471">
              <controlPr locked="0" defaultSize="0" autoFill="0" autoLine="0" autoPict="0">
                <anchor moveWithCells="1" sizeWithCells="1">
                  <from>
                    <xdr:col>0</xdr:col>
                    <xdr:colOff>76200</xdr:colOff>
                    <xdr:row>31</xdr:row>
                    <xdr:rowOff>47625</xdr:rowOff>
                  </from>
                  <to>
                    <xdr:col>5</xdr:col>
                    <xdr:colOff>152400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0" r:id="rId32" name="Check Box 472">
              <controlPr locked="0" defaultSize="0" autoFill="0" autoLine="0" autoPict="0">
                <anchor moveWithCells="1" sizeWithCells="1">
                  <from>
                    <xdr:col>0</xdr:col>
                    <xdr:colOff>76200</xdr:colOff>
                    <xdr:row>32</xdr:row>
                    <xdr:rowOff>19050</xdr:rowOff>
                  </from>
                  <to>
                    <xdr:col>5</xdr:col>
                    <xdr:colOff>152400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2" r:id="rId33" name="Check Box 474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21</xdr:row>
                    <xdr:rowOff>9525</xdr:rowOff>
                  </from>
                  <to>
                    <xdr:col>33</xdr:col>
                    <xdr:colOff>47625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3" r:id="rId34" name="Check Box 475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22</xdr:row>
                    <xdr:rowOff>9525</xdr:rowOff>
                  </from>
                  <to>
                    <xdr:col>32</xdr:col>
                    <xdr:colOff>28575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4" r:id="rId35" name="Check Box 476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23</xdr:row>
                    <xdr:rowOff>9525</xdr:rowOff>
                  </from>
                  <to>
                    <xdr:col>33</xdr:col>
                    <xdr:colOff>123825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5" r:id="rId36" name="Check Box 47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24</xdr:row>
                    <xdr:rowOff>28575</xdr:rowOff>
                  </from>
                  <to>
                    <xdr:col>32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6" r:id="rId37" name="Check Box 478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25</xdr:row>
                    <xdr:rowOff>9525</xdr:rowOff>
                  </from>
                  <to>
                    <xdr:col>32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7" r:id="rId38" name="Check Box 47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26</xdr:row>
                    <xdr:rowOff>9525</xdr:rowOff>
                  </from>
                  <to>
                    <xdr:col>34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8" r:id="rId39" name="Check Box 480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27</xdr:row>
                    <xdr:rowOff>9525</xdr:rowOff>
                  </from>
                  <to>
                    <xdr:col>33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0" r:id="rId40" name="Check Box 482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30</xdr:row>
                    <xdr:rowOff>9525</xdr:rowOff>
                  </from>
                  <to>
                    <xdr:col>33</xdr:col>
                    <xdr:colOff>47625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2" r:id="rId41" name="Check Box 484">
              <controlPr locked="0" defaultSize="0" autoFill="0" autoLine="0" autoPict="0">
                <anchor moveWithCells="1" sizeWithCells="1">
                  <from>
                    <xdr:col>22</xdr:col>
                    <xdr:colOff>66675</xdr:colOff>
                    <xdr:row>32</xdr:row>
                    <xdr:rowOff>9525</xdr:rowOff>
                  </from>
                  <to>
                    <xdr:col>32</xdr:col>
                    <xdr:colOff>28575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3" r:id="rId42" name="Check Box 485">
              <controlPr locked="0" defaultSize="0" autoFill="0" autoLine="0" autoPict="0">
                <anchor moveWithCells="1" sizeWithCells="1">
                  <from>
                    <xdr:col>22</xdr:col>
                    <xdr:colOff>66675</xdr:colOff>
                    <xdr:row>33</xdr:row>
                    <xdr:rowOff>9525</xdr:rowOff>
                  </from>
                  <to>
                    <xdr:col>32</xdr:col>
                    <xdr:colOff>28575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4" r:id="rId43" name="Check Box 486">
              <controlPr locked="0" defaultSize="0" autoFill="0" autoLine="0" autoPict="0">
                <anchor moveWithCells="1" sizeWithCells="1">
                  <from>
                    <xdr:col>22</xdr:col>
                    <xdr:colOff>66675</xdr:colOff>
                    <xdr:row>35</xdr:row>
                    <xdr:rowOff>9525</xdr:rowOff>
                  </from>
                  <to>
                    <xdr:col>37</xdr:col>
                    <xdr:colOff>38100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5" r:id="rId44" name="Check Box 487">
              <controlPr locked="0" defaultSize="0" autoFill="0" autoLine="0" autoPict="0">
                <anchor moveWithCells="1" sizeWithCells="1">
                  <from>
                    <xdr:col>22</xdr:col>
                    <xdr:colOff>66675</xdr:colOff>
                    <xdr:row>36</xdr:row>
                    <xdr:rowOff>9525</xdr:rowOff>
                  </from>
                  <to>
                    <xdr:col>37</xdr:col>
                    <xdr:colOff>76200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6" r:id="rId45" name="Check Box 488">
              <controlPr locked="0" defaultSize="0" autoFill="0" autoLine="0" autoPict="0">
                <anchor moveWithCells="1" sizeWithCells="1">
                  <from>
                    <xdr:col>0</xdr:col>
                    <xdr:colOff>66675</xdr:colOff>
                    <xdr:row>36</xdr:row>
                    <xdr:rowOff>9525</xdr:rowOff>
                  </from>
                  <to>
                    <xdr:col>7</xdr:col>
                    <xdr:colOff>104775</xdr:colOff>
                    <xdr:row>36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cf806f-79b5-4070-a219-403f650547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6A048B666D434E9BFC02DFCBEE35CD" ma:contentTypeVersion="10" ma:contentTypeDescription="新しいドキュメントを作成します。" ma:contentTypeScope="" ma:versionID="5a3c26fde8d0dfe5b7a02a7b6290ef6c">
  <xsd:schema xmlns:xsd="http://www.w3.org/2001/XMLSchema" xmlns:xs="http://www.w3.org/2001/XMLSchema" xmlns:p="http://schemas.microsoft.com/office/2006/metadata/properties" xmlns:ns2="d7cf806f-79b5-4070-a219-403f65054767" targetNamespace="http://schemas.microsoft.com/office/2006/metadata/properties" ma:root="true" ma:fieldsID="eac3b476651f82090784ed8404006b4d" ns2:_="">
    <xsd:import namespace="d7cf806f-79b5-4070-a219-403f6505476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f806f-79b5-4070-a219-403f6505476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d74db27b-f375-4359-8df3-57116728ab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1610A6-2771-4C73-8425-45A9D08A05A8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d4bc7da-4eef-4f5e-b5b1-57abb4c5c929"/>
    <ds:schemaRef ds:uri="e566a4e3-ee49-4a5f-aeda-beec42711565"/>
    <ds:schemaRef ds:uri="http://purl.org/dc/terms/"/>
    <ds:schemaRef ds:uri="d7cf806f-79b5-4070-a219-403f65054767"/>
  </ds:schemaRefs>
</ds:datastoreItem>
</file>

<file path=customXml/itemProps2.xml><?xml version="1.0" encoding="utf-8"?>
<ds:datastoreItem xmlns:ds="http://schemas.openxmlformats.org/officeDocument/2006/customXml" ds:itemID="{F9D97AF5-7B5A-4D3B-AC7B-53C3B4B7F9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f806f-79b5-4070-a219-403f65054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31E3A3-62F9-475A-9688-07D4A77AC0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試験申込書</vt:lpstr>
      <vt:lpstr>試験申込書!Print_Area</vt:lpstr>
    </vt:vector>
  </TitlesOfParts>
  <Manager/>
  <Company>有限会社　システムランド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ｓｙｓｔｅｍｌａｎｄ</dc:creator>
  <cp:keywords/>
  <dc:description/>
  <cp:lastModifiedBy>systemland</cp:lastModifiedBy>
  <cp:revision/>
  <cp:lastPrinted>2025-01-27T08:16:01Z</cp:lastPrinted>
  <dcterms:created xsi:type="dcterms:W3CDTF">2008-03-07T05:58:35Z</dcterms:created>
  <dcterms:modified xsi:type="dcterms:W3CDTF">2025-04-07T01:20:07Z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0x0101005A6A048B666D434E9BFC02DFCBEE35CD</vt:lpwstr>
  </property>
  <property fmtid="{D5CDD505-2E9C-101B-9397-08002B2CF9AE}" pid="3" name="MediaServiceImageTags">
    <vt:lpwstr/>
  </property>
</Properties>
</file>